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BW34" i="9" l="1"/>
  <c r="BW35" i="9" s="1"/>
  <c r="BW36" i="9" s="1"/>
  <c r="BW37" i="9" s="1"/>
  <c r="BW38" i="9" s="1"/>
  <c r="BW39" i="9" s="1"/>
  <c r="U36" i="9"/>
  <c r="AM34" i="9" s="1"/>
  <c r="CO34" i="9" l="1"/>
  <c r="CO35" i="9" s="1"/>
</calcChain>
</file>

<file path=xl/sharedStrings.xml><?xml version="1.0" encoding="utf-8"?>
<sst xmlns="http://schemas.openxmlformats.org/spreadsheetml/2006/main" count="1020" uniqueCount="546">
  <si>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</si>
  <si>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</si>
  <si>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</si>
  <si>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</si>
  <si>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</si>
  <si>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</si>
  <si>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</si>
  <si>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</si>
  <si>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</si>
  <si>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</si>
  <si>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</si>
  <si>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</si>
  <si>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</si>
  <si>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</si>
  <si>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</si>
  <si>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</si>
  <si>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</si>
  <si>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</si>
  <si>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</si>
  <si>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</si>
  <si>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</si>
  <si>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</si>
  <si>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</si>
  <si>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</si>
  <si>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</si>
  <si>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</si>
  <si>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</si>
  <si>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</si>
  <si>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</si>
  <si>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</si>
  <si>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</si>
  <si>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</si>
  <si>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</si>
  <si>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</si>
  <si>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</si>
  <si>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</si>
  <si>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</si>
  <si>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</si>
  <si>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</si>
  <si>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</si>
  <si>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</si>
  <si>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</si>
  <si>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</si>
  <si>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</si>
  <si>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</si>
  <si>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</si>
  <si>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</si>
  <si>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</si>
  <si>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</si>
  <si>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</si>
  <si>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</si>
  <si>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</si>
  <si>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</si>
  <si>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</si>
  <si>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</si>
  <si>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</si>
  <si>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</si>
  <si>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</si>
  <si>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</si>
  <si>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</si>
  <si>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</si>
  <si>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</si>
  <si>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</si>
  <si>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</si>
  <si>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</si>
  <si>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</si>
  <si>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</si>
  <si>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</si>
  <si>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</si>
  <si>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</si>
  <si>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</si>
  <si>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</si>
  <si>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</si>
  <si>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</si>
  <si>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</si>
  <si>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</si>
  <si>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</si>
  <si>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</si>
  <si>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</si>
  <si>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</si>
  <si>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</si>
  <si>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</si>
  <si>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</si>
  <si>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</si>
  <si>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</si>
  <si>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</si>
  <si>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</si>
  <si>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</si>
  <si>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</si>
  <si>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</si>
  <si>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</si>
  <si>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</si>
  <si>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</si>
  <si>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</si>
  <si>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</si>
  <si>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</si>
  <si>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</si>
  <si>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</si>
  <si>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</si>
  <si>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</si>
  <si>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</si>
  <si>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</si>
  <si>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</si>
  <si>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</si>
  <si>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</si>
  <si>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</si>
  <si>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</si>
  <si>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</si>
  <si>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</si>
  <si>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</si>
  <si>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</si>
  <si>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</si>
  <si>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</si>
  <si>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</si>
  <si>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</si>
  <si>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</si>
  <si>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</si>
  <si>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</si>
  <si>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</si>
  <si>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</si>
  <si>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</si>
  <si>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</si>
  <si>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</si>
  <si>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</si>
  <si>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</si>
  <si>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</si>
  <si>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</si>
  <si>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</si>
  <si>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</si>
  <si>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</si>
  <si>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</si>
  <si>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</si>
  <si>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</si>
  <si>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</si>
  <si>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</si>
  <si>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</si>
  <si>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</si>
  <si>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</si>
  <si>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</si>
  <si>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</si>
  <si>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</si>
  <si>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</si>
  <si>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</si>
  <si>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</si>
  <si>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</si>
  <si>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</si>
  <si>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</si>
  <si>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</si>
  <si>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</si>
  <si>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</si>
  <si>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</si>
  <si>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</si>
  <si>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</si>
  <si>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</si>
  <si>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</si>
  <si>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</si>
  <si>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</si>
  <si>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</si>
  <si>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</si>
  <si>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</si>
  <si>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</si>
  <si>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</si>
  <si>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</si>
  <si>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</si>
  <si>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</si>
  <si>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</si>
  <si>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</si>
  <si>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</si>
  <si>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</si>
  <si>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</si>
  <si>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</si>
  <si>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</si>
  <si>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</si>
  <si>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</si>
  <si>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</si>
  <si>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</si>
  <si>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</si>
  <si>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</si>
  <si>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</si>
  <si>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</si>
  <si>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</si>
  <si>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</si>
  <si>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</si>
  <si>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</si>
  <si>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</si>
  <si>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</si>
  <si>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</si>
  <si>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</si>
  <si>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</si>
  <si>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</si>
  <si>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</si>
  <si>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</si>
  <si>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</si>
  <si>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</si>
  <si>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</si>
  <si>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</si>
  <si>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熊本県菊陽町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</si>
  <si>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</si>
  <si>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</si>
  <si>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</si>
  <si>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</si>
  <si>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</si>
  <si>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</si>
  <si>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</si>
  <si>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</si>
  <si>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</si>
  <si>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</si>
  <si>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</si>
  <si>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</si>
  <si>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</si>
  <si>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</si>
  <si>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</si>
  <si>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</si>
  <si>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</si>
  <si>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</si>
  <si>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</si>
  <si>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</si>
  <si>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</si>
  <si>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</si>
  <si>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</si>
  <si>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</si>
  <si>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</si>
  <si>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</si>
  <si>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</si>
  <si>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</si>
  <si>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</si>
  <si>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</si>
  <si>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</si>
  <si>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</si>
  <si>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</si>
  <si>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</si>
  <si>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</si>
  <si>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</si>
  <si>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</si>
  <si>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</si>
  <si>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</si>
  <si>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</si>
  <si>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</si>
  <si>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</si>
  <si>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</si>
  <si>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</si>
  <si>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</si>
  <si>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</si>
  <si>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</si>
  <si>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</si>
  <si>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</si>
  <si>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</si>
  <si>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</si>
  <si>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</si>
  <si>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</si>
  <si>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</si>
  <si>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</si>
  <si>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</si>
  <si>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</si>
  <si>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</si>
  <si>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</si>
  <si>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</si>
  <si>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</si>
  <si>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</si>
  <si>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</si>
  <si>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</si>
  <si>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</si>
  <si>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</si>
  <si>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</si>
  <si>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</si>
  <si>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</si>
  <si>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</si>
  <si>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</si>
  <si>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</si>
  <si>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</si>
  <si>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</si>
  <si>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</si>
  <si>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</si>
  <si>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</si>
  <si>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</si>
  <si>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</si>
  <si>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</si>
  <si>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</si>
  <si>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</si>
  <si>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</si>
  <si>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</si>
  <si>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</si>
  <si>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</si>
  <si>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</si>
  <si>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</si>
  <si>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</si>
  <si>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</si>
  <si>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</si>
  <si>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</si>
  <si>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</si>
  <si>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</si>
  <si>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</si>
  <si>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</si>
  <si>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</si>
  <si>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</si>
  <si>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</si>
  <si>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</si>
  <si>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</si>
  <si>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</si>
  <si>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</si>
  <si>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</si>
  <si>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</si>
  <si>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</si>
  <si>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</si>
  <si>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</si>
  <si>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</si>
  <si>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</si>
  <si>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</si>
  <si>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</si>
  <si>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</si>
  <si>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</si>
  <si>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</si>
  <si>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</si>
  <si>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</si>
  <si>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</si>
  <si>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</si>
  <si>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</si>
  <si>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</si>
  <si>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</si>
  <si>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</si>
  <si>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</si>
  <si>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</si>
  <si>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</si>
  <si>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</si>
  <si>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</si>
  <si>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</si>
  <si>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</si>
  <si>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</si>
  <si>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</si>
  <si>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</si>
  <si>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</si>
  <si>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</si>
  <si>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</si>
  <si>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</si>
  <si>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</si>
  <si>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</si>
  <si>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</si>
  <si>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</si>
  <si>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</si>
  <si>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</si>
  <si>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</si>
  <si>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</si>
  <si>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</si>
  <si>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</si>
  <si>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</si>
  <si>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熊本県菊陽町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</si>
  <si>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</si>
  <si>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</si>
  <si>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</si>
  <si>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</si>
  <si>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</si>
  <si>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</si>
  <si>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</si>
  <si>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</si>
  <si>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</si>
  <si>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</si>
  <si>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</si>
  <si>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</si>
  <si>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</si>
  <si>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</si>
  <si>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</si>
  <si>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</si>
  <si>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</si>
  <si>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</si>
  <si>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</si>
  <si>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</si>
  <si>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</si>
  <si>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</si>
  <si>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</si>
  <si>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</si>
  <si>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</si>
  <si>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</si>
  <si>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</si>
  <si>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</si>
  <si>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</si>
  <si>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</si>
  <si>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</si>
  <si>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</si>
  <si>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</si>
  <si>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</si>
  <si>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</si>
  <si>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</si>
  <si>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</si>
  <si>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</si>
  <si>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</si>
  <si>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</si>
  <si>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</si>
  <si>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</si>
  <si>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</si>
  <si>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</si>
  <si>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</si>
  <si>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</si>
  <si>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</si>
  <si>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</si>
  <si>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</si>
  <si>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</si>
  <si>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</si>
  <si>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</si>
  <si>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</si>
  <si>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</si>
  <si>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</si>
  <si>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</si>
  <si>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</si>
  <si>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</si>
  <si>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</si>
  <si>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</si>
  <si>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</si>
  <si>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</si>
  <si>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</si>
  <si>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</si>
  <si>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</si>
  <si>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</si>
  <si>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</si>
  <si>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</si>
  <si>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</si>
  <si>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</si>
  <si>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</si>
  <si>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</si>
  <si>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</si>
  <si>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</si>
  <si>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</si>
  <si>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</si>
  <si>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</si>
  <si>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</si>
  <si>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</si>
  <si>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</si>
  <si>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</si>
  <si>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</si>
  <si>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</si>
  <si>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</si>
  <si>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</si>
  <si>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</si>
  <si>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</si>
  <si>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</si>
  <si>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</si>
  <si>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</si>
  <si>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</si>
  <si>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</si>
  <si>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</si>
  <si>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</si>
  <si>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</si>
  <si>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</si>
  <si>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</si>
  <si>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</si>
  <si>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</si>
  <si>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</si>
  <si>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</si>
  <si>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</si>
  <si>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</si>
  <si>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</si>
  <si>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</si>
  <si>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</si>
  <si>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</si>
  <si>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</si>
  <si>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</si>
  <si>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</si>
  <si>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</si>
  <si>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</si>
  <si>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</si>
  <si>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</si>
  <si>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</si>
  <si>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</si>
  <si>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</si>
  <si>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</si>
  <si>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</si>
  <si>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</si>
  <si>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</si>
  <si>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</si>
  <si>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</si>
  <si>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</si>
  <si>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</si>
  <si>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</si>
  <si>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</si>
  <si>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</si>
  <si>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</si>
  <si>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</si>
  <si>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</si>
  <si>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</si>
  <si>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</si>
  <si>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</si>
  <si>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</si>
  <si>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</si>
  <si>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</si>
  <si>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</si>
  <si>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</si>
  <si>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</si>
  <si>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</si>
  <si>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</si>
  <si>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</si>
  <si>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</si>
  <si>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</si>
  <si>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</si>
  <si>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</si>
  <si>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</si>
  <si>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</si>
  <si>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</si>
  <si>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</si>
  <si>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</si>
  <si>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</si>
  <si>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</si>
  <si>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</si>
  <si>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</si>
  <si>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</si>
  <si>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</si>
  <si>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</si>
  <si>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</si>
  <si>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</si>
  <si>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</si>
  <si>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</si>
  <si>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</si>
  <si>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</si>
  <si>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</si>
  <si>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</si>
  <si>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</si>
  <si>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</si>
  <si>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</si>
  <si>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</si>
  <si>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</si>
  <si>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</si>
  <si>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</si>
  <si>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下水道事業会計</t>
  </si>
  <si>
    <t>介護保険特別会計</t>
  </si>
  <si>
    <t>後期高齢者医療特別会計</t>
  </si>
  <si>
    <t>土地取得特別会計</t>
  </si>
  <si>
    <t>その他会計（赤字）</t>
  </si>
  <si>
    <t>その他会計（黒字）</t>
  </si>
  <si>
    <t>(有)さんふれあ</t>
    <rPh sb="0" eb="3">
      <t>ユウ</t>
    </rPh>
    <phoneticPr fontId="2"/>
  </si>
  <si>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</si>
  <si>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</si>
  <si>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オオヅ</t>
    </rPh>
    <rPh sb="2" eb="4">
      <t>キクヨウ</t>
    </rPh>
    <rPh sb="4" eb="6">
      <t>スイドウ</t>
    </rPh>
    <rPh sb="6" eb="8">
      <t>キギョウ</t>
    </rPh>
    <rPh sb="8" eb="9">
      <t>ダン</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</si>
  <si>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</si>
  <si>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</si>
  <si>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</si>
  <si>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</si>
  <si>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</si>
  <si>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菊陽町土地開発公社</t>
    <rPh sb="0" eb="3">
      <t>キクヨウマチ</t>
    </rPh>
    <rPh sb="3" eb="5">
      <t>トチ</t>
    </rPh>
    <rPh sb="5" eb="7">
      <t>カイハツ</t>
    </rPh>
    <rPh sb="7" eb="9">
      <t>コウシャ</t>
    </rPh>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</si>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</sst>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48290</c:v>
                </c:pt>
                <c:pt idx="1">
                  <c:v>48664</c:v>
                </c:pt>
                <c:pt idx="2">
                  <c:v>56947</c:v>
                </c:pt>
                <c:pt idx="3">
                  <c:v>114763</c:v>
                </c:pt>
                <c:pt idx="4">
                  <c:v>105628</c:v>
                </c:pt>
              </c:numCache>
            </c:numRef>
          </c:val>
          <c:smooth val="0"/>
        </c:ser>
        <c:dLbls>
          <c:showLegendKey val="0"/>
          <c:showVal val="0"/>
          <c:showCatName val="0"/>
          <c:showSerName val="0"/>
          <c:showPercent val="0"/>
          <c:showBubbleSize val="0"/>
        </c:dLbls>
        <c:marker val="1"/>
        <c:smooth val="0"/>
        <c:axId val="92440064"/>
        <c:axId val="92441984"/>
      </c:lineChart>
      <c:catAx>
        <c:axId val="92440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41984"/>
        <c:crosses val="autoZero"/>
        <c:auto val="1"/>
        <c:lblAlgn val="ctr"/>
        <c:lblOffset val="100"/>
        <c:tickLblSkip val="1"/>
        <c:tickMarkSkip val="1"/>
        <c:noMultiLvlLbl val="0"/>
      </c:catAx>
      <c:valAx>
        <c:axId val="924419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4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6.85</c:v>
                </c:pt>
                <c:pt idx="1">
                  <c:v>6.74</c:v>
                </c:pt>
                <c:pt idx="2">
                  <c:v>7.33</c:v>
                </c:pt>
                <c:pt idx="3">
                  <c:v>7.17</c:v>
                </c:pt>
                <c:pt idx="4">
                  <c:v>9.16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19.600000000000001</c:v>
                </c:pt>
                <c:pt idx="1">
                  <c:v>22.35</c:v>
                </c:pt>
                <c:pt idx="2">
                  <c:v>22.8</c:v>
                </c:pt>
                <c:pt idx="3">
                  <c:v>23.62</c:v>
                </c:pt>
                <c:pt idx="4">
                  <c:v>24</c:v>
                </c:pt>
              </c:numCache>
            </c:numRef>
          </c:val>
        </c:ser>
        <c:dLbls>
          <c:showLegendKey val="0"/>
          <c:showVal val="0"/>
          <c:showCatName val="0"/>
          <c:showSerName val="0"/>
          <c:showPercent val="0"/>
          <c:showBubbleSize val="0"/>
        </c:dLbls>
        <c:gapWidth val="250"/>
        <c:overlap val="100"/>
        <c:axId val="114869760"/>
        <c:axId val="11487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c:v>
                </c:pt>
                <c:pt idx="1">
                  <c:v>3.87</c:v>
                </c:pt>
                <c:pt idx="2">
                  <c:v>2.34</c:v>
                </c:pt>
                <c:pt idx="3">
                  <c:v>3.53</c:v>
                </c:pt>
                <c:pt idx="4">
                  <c:v>2.69</c:v>
                </c:pt>
              </c:numCache>
            </c:numRef>
          </c:val>
          <c:smooth val="0"/>
        </c:ser>
        <c:dLbls>
          <c:showLegendKey val="0"/>
          <c:showVal val="0"/>
          <c:showCatName val="0"/>
          <c:showSerName val="0"/>
          <c:showPercent val="0"/>
          <c:showBubbleSize val="0"/>
        </c:dLbls>
        <c:marker val="1"/>
        <c:smooth val="0"/>
        <c:axId val="114869760"/>
        <c:axId val="114871680"/>
      </c:lineChart>
      <c:catAx>
        <c:axId val="11486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871680"/>
        <c:crosses val="autoZero"/>
        <c:auto val="1"/>
        <c:lblAlgn val="ctr"/>
        <c:lblOffset val="100"/>
        <c:tickLblSkip val="1"/>
        <c:tickMarkSkip val="1"/>
        <c:noMultiLvlLbl val="0"/>
      </c:catAx>
      <c:valAx>
        <c:axId val="11487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6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0.41</c:v>
                </c:pt>
                <c:pt idx="2">
                  <c:v>#N/A</c:v>
                </c:pt>
                <c:pt idx="3">
                  <c:v>0.34</c:v>
                </c:pt>
                <c:pt idx="4">
                  <c:v>#N/A</c:v>
                </c:pt>
                <c:pt idx="5">
                  <c:v>1.17</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0.11</c:v>
                </c:pt>
                <c:pt idx="4">
                  <c:v>#N/A</c:v>
                </c:pt>
                <c:pt idx="5">
                  <c:v>0.1</c:v>
                </c:pt>
                <c:pt idx="6">
                  <c:v>#N/A</c:v>
                </c:pt>
                <c:pt idx="7">
                  <c:v>0.11</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0.41</c:v>
                </c:pt>
                <c:pt idx="2">
                  <c:v>#N/A</c:v>
                </c:pt>
                <c:pt idx="3">
                  <c:v>0.14000000000000001</c:v>
                </c:pt>
                <c:pt idx="4">
                  <c:v>#N/A</c:v>
                </c:pt>
                <c:pt idx="5">
                  <c:v>0.14000000000000001</c:v>
                </c:pt>
                <c:pt idx="6">
                  <c:v>#N/A</c:v>
                </c:pt>
                <c:pt idx="7">
                  <c:v>0.45</c:v>
                </c:pt>
                <c:pt idx="8">
                  <c:v>#N/A</c:v>
                </c:pt>
                <c:pt idx="9">
                  <c:v>0.85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0.84</c:v>
                </c:pt>
                <c:pt idx="8">
                  <c:v>#N/A</c:v>
                </c:pt>
                <c:pt idx="9">
                  <c:v>1.07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0.62</c:v>
                </c:pt>
                <c:pt idx="2">
                  <c:v>#N/A</c:v>
                </c:pt>
                <c:pt idx="3">
                  <c:v>0.06</c:v>
                </c:pt>
                <c:pt idx="4">
                  <c:v>#N/A</c:v>
                </c:pt>
                <c:pt idx="5">
                  <c:v>0.66</c:v>
                </c:pt>
                <c:pt idx="6">
                  <c:v>#N/A</c:v>
                </c:pt>
                <c:pt idx="7">
                  <c:v>2.17</c:v>
                </c:pt>
                <c:pt idx="8">
                  <c:v>#N/A</c:v>
                </c:pt>
                <c:pt idx="9">
                  <c:v>1.92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6.85</c:v>
                </c:pt>
                <c:pt idx="2">
                  <c:v>#N/A</c:v>
                </c:pt>
                <c:pt idx="3">
                  <c:v>6.74</c:v>
                </c:pt>
                <c:pt idx="4">
                  <c:v>#N/A</c:v>
                </c:pt>
                <c:pt idx="5">
                  <c:v>7.33</c:v>
                </c:pt>
                <c:pt idx="6">
                  <c:v>#N/A</c:v>
                </c:pt>
                <c:pt idx="7">
                  <c:v>7.17</c:v>
                </c:pt>
                <c:pt idx="8">
                  <c:v>#N/A</c:v>
                </c:pt>
                <c:pt idx="9">
                  <c:v>9.16</c:v>
                </c:pt>
              </c:numCache>
            </c:numRef>
          </c:val>
        </c:ser>
        <c:dLbls>
          <c:showLegendKey val="0"/>
          <c:showVal val="0"/>
          <c:showCatName val="0"/>
          <c:showSerName val="0"/>
          <c:showPercent val="0"/>
          <c:showBubbleSize val="0"/>
        </c:dLbls>
        <c:gapWidth val="150"/>
        <c:overlap val="100"/>
        <c:axId val="115375488"/>
        <c:axId val="115385472"/>
      </c:barChart>
      <c:catAx>
        <c:axId val="1153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85472"/>
        <c:crosses val="autoZero"/>
        <c:auto val="1"/>
        <c:lblAlgn val="ctr"/>
        <c:lblOffset val="100"/>
        <c:tickLblSkip val="1"/>
        <c:tickMarkSkip val="1"/>
        <c:noMultiLvlLbl val="0"/>
      </c:catAx>
      <c:valAx>
        <c:axId val="11538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7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994</c:v>
                </c:pt>
                <c:pt idx="5">
                  <c:v>1007</c:v>
                </c:pt>
                <c:pt idx="8">
                  <c:v>1009</c:v>
                </c:pt>
                <c:pt idx="11">
                  <c:v>1022</c:v>
                </c:pt>
                <c:pt idx="14">
                  <c:v>1026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177</c:v>
                </c:pt>
                <c:pt idx="3">
                  <c:v>165</c:v>
                </c:pt>
                <c:pt idx="6">
                  <c:v>110</c:v>
                </c:pt>
                <c:pt idx="9">
                  <c:v>63</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369</c:v>
                </c:pt>
                <c:pt idx="3">
                  <c:v>368</c:v>
                </c:pt>
                <c:pt idx="6">
                  <c:v>367</c:v>
                </c:pt>
                <c:pt idx="9">
                  <c:v>355</c:v>
                </c:pt>
                <c:pt idx="12">
                  <c:v>335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1419</c:v>
                </c:pt>
                <c:pt idx="3">
                  <c:v>1398</c:v>
                </c:pt>
                <c:pt idx="6">
                  <c:v>1404</c:v>
                </c:pt>
                <c:pt idx="9">
                  <c:v>1376</c:v>
                </c:pt>
                <c:pt idx="12">
                  <c:v>1249</c:v>
                </c:pt>
              </c:numCache>
            </c:numRef>
          </c:val>
        </c:ser>
        <c:dLbls>
          <c:showLegendKey val="0"/>
          <c:showVal val="0"/>
          <c:showCatName val="0"/>
          <c:showSerName val="0"/>
          <c:showPercent val="0"/>
          <c:showBubbleSize val="0"/>
        </c:dLbls>
        <c:gapWidth val="100"/>
        <c:overlap val="100"/>
        <c:axId val="113821568"/>
        <c:axId val="11382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973</c:v>
                </c:pt>
                <c:pt idx="2">
                  <c:v>#N/A</c:v>
                </c:pt>
                <c:pt idx="3">
                  <c:v>#N/A</c:v>
                </c:pt>
                <c:pt idx="4">
                  <c:v>926</c:v>
                </c:pt>
                <c:pt idx="5">
                  <c:v>#N/A</c:v>
                </c:pt>
                <c:pt idx="6">
                  <c:v>#N/A</c:v>
                </c:pt>
                <c:pt idx="7">
                  <c:v>874</c:v>
                </c:pt>
                <c:pt idx="8">
                  <c:v>#N/A</c:v>
                </c:pt>
                <c:pt idx="9">
                  <c:v>#N/A</c:v>
                </c:pt>
                <c:pt idx="10">
                  <c:v>773</c:v>
                </c:pt>
                <c:pt idx="11">
                  <c:v>#N/A</c:v>
                </c:pt>
                <c:pt idx="12">
                  <c:v>#N/A</c:v>
                </c:pt>
                <c:pt idx="13">
                  <c:v>589</c:v>
                </c:pt>
                <c:pt idx="14">
                  <c:v>#N/A</c:v>
                </c:pt>
              </c:numCache>
            </c:numRef>
          </c:val>
          <c:smooth val="0"/>
        </c:ser>
        <c:dLbls>
          <c:showLegendKey val="0"/>
          <c:showVal val="0"/>
          <c:showCatName val="0"/>
          <c:showSerName val="0"/>
          <c:showPercent val="0"/>
          <c:showBubbleSize val="0"/>
        </c:dLbls>
        <c:marker val="1"/>
        <c:smooth val="0"/>
        <c:axId val="113821568"/>
        <c:axId val="113827840"/>
      </c:lineChart>
      <c:catAx>
        <c:axId val="11382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27840"/>
        <c:crosses val="autoZero"/>
        <c:auto val="1"/>
        <c:lblAlgn val="ctr"/>
        <c:lblOffset val="100"/>
        <c:tickLblSkip val="1"/>
        <c:tickMarkSkip val="1"/>
        <c:noMultiLvlLbl val="0"/>
      </c:catAx>
      <c:valAx>
        <c:axId val="11382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2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10815</c:v>
                </c:pt>
                <c:pt idx="5">
                  <c:v>10950</c:v>
                </c:pt>
                <c:pt idx="8">
                  <c:v>11327</c:v>
                </c:pt>
                <c:pt idx="11">
                  <c:v>12008</c:v>
                </c:pt>
                <c:pt idx="14">
                  <c:v>12451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575</c:v>
                </c:pt>
                <c:pt idx="5">
                  <c:v>536</c:v>
                </c:pt>
                <c:pt idx="8">
                  <c:v>628</c:v>
                </c:pt>
                <c:pt idx="11">
                  <c:v>720</c:v>
                </c:pt>
                <c:pt idx="14">
                  <c:v>877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4332</c:v>
                </c:pt>
                <c:pt idx="5">
                  <c:v>4584</c:v>
                </c:pt>
                <c:pt idx="8">
                  <c:v>4455</c:v>
                </c:pt>
                <c:pt idx="11">
                  <c:v>3935</c:v>
                </c:pt>
                <c:pt idx="14">
                  <c:v>4380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432</c:v>
                </c:pt>
                <c:pt idx="3">
                  <c:v>152</c:v>
                </c:pt>
                <c:pt idx="6">
                  <c:v>52</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560</c:v>
                </c:pt>
                <c:pt idx="3">
                  <c:v>382</c:v>
                </c:pt>
                <c:pt idx="6">
                  <c:v>266</c:v>
                </c:pt>
                <c:pt idx="9">
                  <c:v>234</c:v>
                </c:pt>
                <c:pt idx="12">
                  <c:v>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5175</c:v>
                </c:pt>
                <c:pt idx="3">
                  <c:v>4980</c:v>
                </c:pt>
                <c:pt idx="6">
                  <c:v>5179</c:v>
                </c:pt>
                <c:pt idx="9">
                  <c:v>4964</c:v>
                </c:pt>
                <c:pt idx="12">
                  <c:v>4458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11705</c:v>
                </c:pt>
                <c:pt idx="3">
                  <c:v>11363</c:v>
                </c:pt>
                <c:pt idx="6">
                  <c:v>11460</c:v>
                </c:pt>
                <c:pt idx="9">
                  <c:v>12747</c:v>
                </c:pt>
                <c:pt idx="12">
                  <c:v>14752</c:v>
                </c:pt>
              </c:numCache>
            </c:numRef>
          </c:val>
        </c:ser>
        <c:dLbls>
          <c:showLegendKey val="0"/>
          <c:showVal val="0"/>
          <c:showCatName val="0"/>
          <c:showSerName val="0"/>
          <c:showPercent val="0"/>
          <c:showBubbleSize val="0"/>
        </c:dLbls>
        <c:gapWidth val="100"/>
        <c:overlap val="100"/>
        <c:axId val="113882624"/>
        <c:axId val="11388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2150</c:v>
                </c:pt>
                <c:pt idx="2">
                  <c:v>#N/A</c:v>
                </c:pt>
                <c:pt idx="3">
                  <c:v>#N/A</c:v>
                </c:pt>
                <c:pt idx="4">
                  <c:v>808</c:v>
                </c:pt>
                <c:pt idx="5">
                  <c:v>#N/A</c:v>
                </c:pt>
                <c:pt idx="6">
                  <c:v>#N/A</c:v>
                </c:pt>
                <c:pt idx="7">
                  <c:v>546</c:v>
                </c:pt>
                <c:pt idx="8">
                  <c:v>#N/A</c:v>
                </c:pt>
                <c:pt idx="9">
                  <c:v>#N/A</c:v>
                </c:pt>
                <c:pt idx="10">
                  <c:v>1281</c:v>
                </c:pt>
                <c:pt idx="11">
                  <c:v>#N/A</c:v>
                </c:pt>
                <c:pt idx="12">
                  <c:v>#N/A</c:v>
                </c:pt>
                <c:pt idx="13">
                  <c:v>1706</c:v>
                </c:pt>
                <c:pt idx="14">
                  <c:v>#N/A</c:v>
                </c:pt>
              </c:numCache>
            </c:numRef>
          </c:val>
          <c:smooth val="0"/>
        </c:ser>
        <c:dLbls>
          <c:showLegendKey val="0"/>
          <c:showVal val="0"/>
          <c:showCatName val="0"/>
          <c:showSerName val="0"/>
          <c:showPercent val="0"/>
          <c:showBubbleSize val="0"/>
        </c:dLbls>
        <c:marker val="1"/>
        <c:smooth val="0"/>
        <c:axId val="113882624"/>
        <c:axId val="113884544"/>
      </c:lineChart>
      <c:catAx>
        <c:axId val="11388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884544"/>
        <c:crosses val="autoZero"/>
        <c:auto val="1"/>
        <c:lblAlgn val="ctr"/>
        <c:lblOffset val="100"/>
        <c:tickLblSkip val="1"/>
        <c:tickMarkSkip val="1"/>
        <c:noMultiLvlLbl val="0"/>
      </c:catAx>
      <c:valAx>
        <c:axId val="11388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8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39,261
39,040
37.57
16,194,719
15,320,061
751,696
8,202,017
14,751,509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財政力指数は、平成</a:t>
          </a:r>
          <a:r>
            <a:rPr lang="en-US" altLang="ja-JP" sz="1300">
              <a:solidFill>
                <a:schemeClr val="dk1"/>
              </a:solidFill>
              <a:effectLst/>
              <a:latin typeface="+mn-lt"/>
              <a:ea typeface="+mn-ea"/>
              <a:cs typeface="+mn-cs"/>
            </a:rPr>
            <a:t>21</a:t>
          </a:r>
          <a:r>
            <a:rPr lang="ja-JP" altLang="ja-JP" sz="1300">
              <a:solidFill>
                <a:schemeClr val="dk1"/>
              </a:solidFill>
              <a:effectLst/>
              <a:latin typeface="+mn-lt"/>
              <a:ea typeface="+mn-ea"/>
              <a:cs typeface="+mn-cs"/>
            </a:rPr>
            <a:t>年度以降</a:t>
          </a:r>
          <a:r>
            <a:rPr lang="en-US" altLang="ja-JP" sz="1300">
              <a:solidFill>
                <a:schemeClr val="dk1"/>
              </a:solidFill>
              <a:effectLst/>
              <a:latin typeface="+mn-lt"/>
              <a:ea typeface="+mn-ea"/>
              <a:cs typeface="+mn-cs"/>
            </a:rPr>
            <a:t>0.9</a:t>
          </a:r>
          <a:r>
            <a:rPr lang="ja-JP" altLang="ja-JP" sz="1300">
              <a:solidFill>
                <a:schemeClr val="dk1"/>
              </a:solidFill>
              <a:effectLst/>
              <a:latin typeface="+mn-lt"/>
              <a:ea typeface="+mn-ea"/>
              <a:cs typeface="+mn-cs"/>
            </a:rPr>
            <a:t>以上を保っており、類似団体平均よりも高い水準を維持している。これは、人口や事業所が増加したことにより税収が伸びていることに起因しているが、税収に占める企業からの固定資産税（償却資産）の割合が大きいため不況下での税収の落ち込みに備える必要がある。</a:t>
          </a: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また、行政運営に必要な経費も人口等の伸びに応じて増加して</a:t>
          </a:r>
          <a:r>
            <a:rPr lang="ja-JP" altLang="en-US" sz="1300">
              <a:solidFill>
                <a:schemeClr val="dk1"/>
              </a:solidFill>
              <a:effectLst/>
              <a:latin typeface="+mn-lt"/>
              <a:ea typeface="+mn-ea"/>
              <a:cs typeface="+mn-cs"/>
            </a:rPr>
            <a:t>い</a:t>
          </a:r>
          <a:r>
            <a:rPr lang="ja-JP" altLang="ja-JP" sz="1300">
              <a:solidFill>
                <a:schemeClr val="dk1"/>
              </a:solidFill>
              <a:effectLst/>
              <a:latin typeface="+mn-lt"/>
              <a:ea typeface="+mn-ea"/>
              <a:cs typeface="+mn-cs"/>
            </a:rPr>
            <a:t>るため</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今後も</a:t>
          </a:r>
          <a:r>
            <a:rPr lang="en-US" altLang="ja-JP" sz="1300">
              <a:solidFill>
                <a:schemeClr val="dk1"/>
              </a:solidFill>
              <a:effectLst/>
              <a:latin typeface="+mn-lt"/>
              <a:ea typeface="+mn-ea"/>
              <a:cs typeface="+mn-cs"/>
            </a:rPr>
            <a:t>0.9</a:t>
          </a:r>
          <a:r>
            <a:rPr lang="ja-JP" altLang="en-US" sz="1300">
              <a:solidFill>
                <a:schemeClr val="dk1"/>
              </a:solidFill>
              <a:effectLst/>
              <a:latin typeface="+mn-lt"/>
              <a:ea typeface="+mn-ea"/>
              <a:cs typeface="+mn-cs"/>
            </a:rPr>
            <a:t>以上を保てるように</a:t>
          </a:r>
          <a:r>
            <a:rPr lang="ja-JP" altLang="ja-JP" sz="1300">
              <a:solidFill>
                <a:schemeClr val="dk1"/>
              </a:solidFill>
              <a:effectLst/>
              <a:latin typeface="+mn-lt"/>
              <a:ea typeface="+mn-ea"/>
              <a:cs typeface="+mn-cs"/>
            </a:rPr>
            <a:t>積極的</a:t>
          </a:r>
          <a:r>
            <a:rPr lang="ja-JP" altLang="en-US" sz="1300">
              <a:solidFill>
                <a:schemeClr val="dk1"/>
              </a:solidFill>
              <a:effectLst/>
              <a:latin typeface="+mn-lt"/>
              <a:ea typeface="+mn-ea"/>
              <a:cs typeface="+mn-cs"/>
            </a:rPr>
            <a:t>な</a:t>
          </a:r>
          <a:r>
            <a:rPr lang="ja-JP" altLang="ja-JP" sz="1300">
              <a:solidFill>
                <a:schemeClr val="dk1"/>
              </a:solidFill>
              <a:effectLst/>
              <a:latin typeface="+mn-lt"/>
              <a:ea typeface="+mn-ea"/>
              <a:cs typeface="+mn-cs"/>
            </a:rPr>
            <a:t>自主財源の確保に</a:t>
          </a:r>
          <a:r>
            <a:rPr lang="ja-JP" altLang="en-US" sz="1300">
              <a:solidFill>
                <a:schemeClr val="dk1"/>
              </a:solidFill>
              <a:effectLst/>
              <a:latin typeface="+mn-lt"/>
              <a:ea typeface="+mn-ea"/>
              <a:cs typeface="+mn-cs"/>
            </a:rPr>
            <a:t>努めていく</a:t>
          </a:r>
          <a:r>
            <a:rPr lang="ja-JP" altLang="ja-JP" sz="13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113595</xdr:rowOff>
    </xdr:to>
    <xdr:cxnSp macro="">
      <xdr:nvCxnSpPr>
        <xdr:cNvPr id="68" name="直線コネクタ 67"/>
        <xdr:cNvCxnSpPr/>
      </xdr:nvCxnSpPr>
      <xdr:spPr>
        <a:xfrm flipV="1">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100189</xdr:rowOff>
    </xdr:from>
    <xdr:to>
      <xdr:col>6</xdr:col>
      <xdr:colOff>0</xdr:colOff>
      <xdr:row>40</xdr:row>
      <xdr:rowOff>113595</xdr:rowOff>
    </xdr:to>
    <xdr:cxnSp macro="">
      <xdr:nvCxnSpPr>
        <xdr:cNvPr id="71" name="直線コネクタ 70"/>
        <xdr:cNvCxnSpPr/>
      </xdr:nvCxnSpPr>
      <xdr:spPr>
        <a:xfrm>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73378</xdr:rowOff>
    </xdr:from>
    <xdr:to>
      <xdr:col>4</xdr:col>
      <xdr:colOff>482600</xdr:colOff>
      <xdr:row>40</xdr:row>
      <xdr:rowOff>100189</xdr:rowOff>
    </xdr:to>
    <xdr:cxnSp macro="">
      <xdr:nvCxnSpPr>
        <xdr:cNvPr id="74" name="直線コネクタ 73"/>
        <xdr:cNvCxnSpPr/>
      </xdr:nvCxnSpPr>
      <xdr:spPr>
        <a:xfrm>
          <a:off x="2336800" y="69313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73378</xdr:rowOff>
    </xdr:to>
    <xdr:cxnSp macro="">
      <xdr:nvCxnSpPr>
        <xdr:cNvPr id="77" name="直線コネクタ 76"/>
        <xdr:cNvCxnSpPr/>
      </xdr:nvCxnSpPr>
      <xdr:spPr>
        <a:xfrm>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62795</xdr:rowOff>
    </xdr:from>
    <xdr:to>
      <xdr:col>6</xdr:col>
      <xdr:colOff>50800</xdr:colOff>
      <xdr:row>40</xdr:row>
      <xdr:rowOff>164395</xdr:rowOff>
    </xdr:to>
    <xdr:sp macro="" textlink="">
      <xdr:nvSpPr>
        <xdr:cNvPr id="89" name="円/楕円 88"/>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3122</xdr:rowOff>
    </xdr:from>
    <xdr:ext cx="736600" cy="259045"/>
    <xdr:sp macro="" textlink="">
      <xdr:nvSpPr>
        <xdr:cNvPr id="90" name="テキスト ボックス 89"/>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49389</xdr:rowOff>
    </xdr:from>
    <xdr:to>
      <xdr:col>4</xdr:col>
      <xdr:colOff>533400</xdr:colOff>
      <xdr:row>40</xdr:row>
      <xdr:rowOff>150989</xdr:rowOff>
    </xdr:to>
    <xdr:sp macro="" textlink="">
      <xdr:nvSpPr>
        <xdr:cNvPr id="91" name="円/楕円 90"/>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161166</xdr:rowOff>
    </xdr:from>
    <xdr:ext cx="762000" cy="259045"/>
    <xdr:sp macro="" textlink="">
      <xdr:nvSpPr>
        <xdr:cNvPr id="92" name="テキスト ボックス 91"/>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22578</xdr:rowOff>
    </xdr:from>
    <xdr:to>
      <xdr:col>3</xdr:col>
      <xdr:colOff>330200</xdr:colOff>
      <xdr:row>40</xdr:row>
      <xdr:rowOff>124178</xdr:rowOff>
    </xdr:to>
    <xdr:sp macro="" textlink="">
      <xdr:nvSpPr>
        <xdr:cNvPr id="93" name="円/楕円 92"/>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134355</xdr:rowOff>
    </xdr:from>
    <xdr:ext cx="762000" cy="259045"/>
    <xdr:sp macro="" textlink="">
      <xdr:nvSpPr>
        <xdr:cNvPr id="94" name="テキスト ボックス 93"/>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5" name="円/楕円 94"/>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6" name="テキスト ボックス 95"/>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経常収支比率は、分</a:t>
          </a:r>
          <a:r>
            <a:rPr lang="ja-JP" altLang="en-US" sz="1400">
              <a:solidFill>
                <a:schemeClr val="dk1"/>
              </a:solidFill>
              <a:effectLst/>
              <a:latin typeface="+mn-lt"/>
              <a:ea typeface="+mn-ea"/>
              <a:cs typeface="+mn-cs"/>
            </a:rPr>
            <a:t>子</a:t>
          </a:r>
          <a:r>
            <a:rPr lang="ja-JP" altLang="ja-JP" sz="1400">
              <a:solidFill>
                <a:schemeClr val="dk1"/>
              </a:solidFill>
              <a:effectLst/>
              <a:latin typeface="+mn-lt"/>
              <a:ea typeface="+mn-ea"/>
              <a:cs typeface="+mn-cs"/>
            </a:rPr>
            <a:t>である「経常</a:t>
          </a:r>
          <a:r>
            <a:rPr lang="ja-JP" altLang="en-US" sz="1400">
              <a:solidFill>
                <a:schemeClr val="dk1"/>
              </a:solidFill>
              <a:effectLst/>
              <a:latin typeface="+mn-lt"/>
              <a:ea typeface="+mn-ea"/>
              <a:cs typeface="+mn-cs"/>
            </a:rPr>
            <a:t>経費充当</a:t>
          </a:r>
          <a:r>
            <a:rPr lang="ja-JP" altLang="ja-JP" sz="1400">
              <a:solidFill>
                <a:schemeClr val="dk1"/>
              </a:solidFill>
              <a:effectLst/>
              <a:latin typeface="+mn-lt"/>
              <a:ea typeface="+mn-ea"/>
              <a:cs typeface="+mn-cs"/>
            </a:rPr>
            <a:t>一般財源等」で待機児童対策として建設された私立保育所の負担金が２園分増加したため、比率は前年度よりも増加している。</a:t>
          </a:r>
        </a:p>
        <a:p>
          <a:r>
            <a:rPr lang="ja-JP" altLang="ja-JP" sz="1400">
              <a:solidFill>
                <a:schemeClr val="dk1"/>
              </a:solidFill>
              <a:effectLst/>
              <a:latin typeface="+mn-lt"/>
              <a:ea typeface="+mn-ea"/>
              <a:cs typeface="+mn-cs"/>
            </a:rPr>
            <a:t>　類似団体と比較すると、平均よりも低い水準を維持できているが、行財政改革における重点数値目標</a:t>
          </a:r>
          <a:r>
            <a:rPr lang="en-US" altLang="ja-JP" sz="1400">
              <a:solidFill>
                <a:schemeClr val="dk1"/>
              </a:solidFill>
              <a:effectLst/>
              <a:latin typeface="+mn-lt"/>
              <a:ea typeface="+mn-ea"/>
              <a:cs typeface="+mn-cs"/>
            </a:rPr>
            <a:t>82.5</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が未達成のため、今後も物件費や人件費の抑制を行うなど、行政改革を通じて適正水準の維持をしていけるように努め</a:t>
          </a:r>
          <a:r>
            <a:rPr lang="ja-JP" altLang="en-US" sz="1400">
              <a:solidFill>
                <a:schemeClr val="dk1"/>
              </a:solidFill>
              <a:effectLst/>
              <a:latin typeface="+mn-lt"/>
              <a:ea typeface="+mn-ea"/>
              <a:cs typeface="+mn-cs"/>
            </a:rPr>
            <a:t>ていく</a:t>
          </a:r>
          <a:r>
            <a:rPr lang="ja-JP" altLang="ja-JP" sz="1400">
              <a:solidFill>
                <a:schemeClr val="dk1"/>
              </a:solidFill>
              <a:effectLst/>
              <a:latin typeface="+mn-lt"/>
              <a:ea typeface="+mn-ea"/>
              <a:cs typeface="+mn-cs"/>
            </a:rPr>
            <a:t>。</a:t>
          </a:r>
        </a:p>
        <a:p>
          <a:r>
            <a:rPr lang="en-US" altLang="ja-JP" sz="1400" u="none" strike="noStrike">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endParaRPr kumimoji="1" lang="ja-JP" altLang="en-US" sz="16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62</xdr:row>
      <xdr:rowOff>150622</xdr:rowOff>
    </xdr:to>
    <xdr:cxnSp macro="">
      <xdr:nvCxnSpPr>
        <xdr:cNvPr id="129" name="直線コネクタ 128"/>
        <xdr:cNvCxnSpPr/>
      </xdr:nvCxnSpPr>
      <xdr:spPr>
        <a:xfrm>
          <a:off x="4114800" y="1069365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140970</xdr:rowOff>
    </xdr:to>
    <xdr:cxnSp macro="">
      <xdr:nvCxnSpPr>
        <xdr:cNvPr id="132" name="直線コネクタ 131"/>
        <xdr:cNvCxnSpPr/>
      </xdr:nvCxnSpPr>
      <xdr:spPr>
        <a:xfrm flipV="1">
          <a:off x="3225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140970</xdr:rowOff>
    </xdr:to>
    <xdr:cxnSp macro="">
      <xdr:nvCxnSpPr>
        <xdr:cNvPr id="135" name="直線コネクタ 134"/>
        <xdr:cNvCxnSpPr/>
      </xdr:nvCxnSpPr>
      <xdr:spPr>
        <a:xfrm>
          <a:off x="2336800" y="107274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64</xdr:row>
      <xdr:rowOff>762</xdr:rowOff>
    </xdr:to>
    <xdr:cxnSp macro="">
      <xdr:nvCxnSpPr>
        <xdr:cNvPr id="138" name="直線コネクタ 137"/>
        <xdr:cNvCxnSpPr/>
      </xdr:nvCxnSpPr>
      <xdr:spPr>
        <a:xfrm flipV="1">
          <a:off x="1447800" y="1072743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116349</xdr:rowOff>
    </xdr:from>
    <xdr:ext cx="762000" cy="259045"/>
    <xdr:sp macro="" textlink="">
      <xdr:nvSpPr>
        <xdr:cNvPr id="149"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0" name="円/楕円 149"/>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124731</xdr:rowOff>
    </xdr:from>
    <xdr:ext cx="736600" cy="259045"/>
    <xdr:sp macro="" textlink="">
      <xdr:nvSpPr>
        <xdr:cNvPr id="151" name="テキスト ボックス 150"/>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2" name="円/楕円 151"/>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3" name="テキスト ボックス 152"/>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6" name="円/楕円 155"/>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61739</xdr:rowOff>
    </xdr:from>
    <xdr:ext cx="762000" cy="259045"/>
    <xdr:sp macro="" textlink="">
      <xdr:nvSpPr>
        <xdr:cNvPr id="157" name="テキスト ボックス 156"/>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行</a:t>
          </a:r>
          <a:r>
            <a:rPr lang="ja-JP" altLang="en-US" sz="1400">
              <a:solidFill>
                <a:schemeClr val="dk1"/>
              </a:solidFill>
              <a:effectLst/>
              <a:latin typeface="+mn-lt"/>
              <a:ea typeface="+mn-ea"/>
              <a:cs typeface="+mn-cs"/>
            </a:rPr>
            <a:t>財</a:t>
          </a:r>
          <a:r>
            <a:rPr lang="ja-JP" altLang="ja-JP" sz="1400">
              <a:solidFill>
                <a:schemeClr val="dk1"/>
              </a:solidFill>
              <a:effectLst/>
              <a:latin typeface="+mn-lt"/>
              <a:ea typeface="+mn-ea"/>
              <a:cs typeface="+mn-cs"/>
            </a:rPr>
            <a:t>政改革を通じて、経費の削減に努めているため</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類似団体よりも低い水準を維持し続けている。今後も</a:t>
          </a:r>
          <a:r>
            <a:rPr lang="en-US" altLang="ja-JP" sz="1400">
              <a:solidFill>
                <a:schemeClr val="dk1"/>
              </a:solidFill>
              <a:effectLst/>
              <a:latin typeface="+mn-lt"/>
              <a:ea typeface="+mn-ea"/>
              <a:cs typeface="+mn-cs"/>
            </a:rPr>
            <a:t>9</a:t>
          </a:r>
          <a:r>
            <a:rPr lang="ja-JP" altLang="en-US" sz="1400">
              <a:solidFill>
                <a:schemeClr val="dk1"/>
              </a:solidFill>
              <a:effectLst/>
              <a:latin typeface="+mn-lt"/>
              <a:ea typeface="+mn-ea"/>
              <a:cs typeface="+mn-cs"/>
            </a:rPr>
            <a:t>万円以内で</a:t>
          </a:r>
          <a:r>
            <a:rPr lang="ja-JP" altLang="ja-JP" sz="1400">
              <a:solidFill>
                <a:schemeClr val="dk1"/>
              </a:solidFill>
              <a:effectLst/>
              <a:latin typeface="+mn-lt"/>
              <a:ea typeface="+mn-ea"/>
              <a:cs typeface="+mn-cs"/>
            </a:rPr>
            <a:t>を維持していけるように経費節減に努めていく。</a:t>
          </a:r>
        </a:p>
        <a:p>
          <a:endParaRPr kumimoji="1" lang="ja-JP" altLang="en-US" sz="16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22158</xdr:rowOff>
    </xdr:from>
    <xdr:to>
      <xdr:col>7</xdr:col>
      <xdr:colOff>152400</xdr:colOff>
      <xdr:row>80</xdr:row>
      <xdr:rowOff>30145</xdr:rowOff>
    </xdr:to>
    <xdr:cxnSp macro="">
      <xdr:nvCxnSpPr>
        <xdr:cNvPr id="192" name="直線コネクタ 191"/>
        <xdr:cNvCxnSpPr/>
      </xdr:nvCxnSpPr>
      <xdr:spPr>
        <a:xfrm flipV="1">
          <a:off x="4114800" y="13738158"/>
          <a:ext cx="8382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30145</xdr:rowOff>
    </xdr:from>
    <xdr:to>
      <xdr:col>6</xdr:col>
      <xdr:colOff>0</xdr:colOff>
      <xdr:row>80</xdr:row>
      <xdr:rowOff>49932</xdr:rowOff>
    </xdr:to>
    <xdr:cxnSp macro="">
      <xdr:nvCxnSpPr>
        <xdr:cNvPr id="195" name="直線コネクタ 194"/>
        <xdr:cNvCxnSpPr/>
      </xdr:nvCxnSpPr>
      <xdr:spPr>
        <a:xfrm flipV="1">
          <a:off x="3225800" y="13746145"/>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33138</xdr:rowOff>
    </xdr:from>
    <xdr:to>
      <xdr:col>4</xdr:col>
      <xdr:colOff>482600</xdr:colOff>
      <xdr:row>80</xdr:row>
      <xdr:rowOff>49932</xdr:rowOff>
    </xdr:to>
    <xdr:cxnSp macro="">
      <xdr:nvCxnSpPr>
        <xdr:cNvPr id="198" name="直線コネクタ 197"/>
        <xdr:cNvCxnSpPr/>
      </xdr:nvCxnSpPr>
      <xdr:spPr>
        <a:xfrm>
          <a:off x="2336800" y="13749138"/>
          <a:ext cx="8890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33138</xdr:rowOff>
    </xdr:from>
    <xdr:to>
      <xdr:col>3</xdr:col>
      <xdr:colOff>279400</xdr:colOff>
      <xdr:row>80</xdr:row>
      <xdr:rowOff>44286</xdr:rowOff>
    </xdr:to>
    <xdr:cxnSp macro="">
      <xdr:nvCxnSpPr>
        <xdr:cNvPr id="201" name="直線コネクタ 200"/>
        <xdr:cNvCxnSpPr/>
      </xdr:nvCxnSpPr>
      <xdr:spPr>
        <a:xfrm flipV="1">
          <a:off x="1447800" y="13749138"/>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142808</xdr:rowOff>
    </xdr:from>
    <xdr:to>
      <xdr:col>7</xdr:col>
      <xdr:colOff>203200</xdr:colOff>
      <xdr:row>80</xdr:row>
      <xdr:rowOff>72958</xdr:rowOff>
    </xdr:to>
    <xdr:sp macro="" textlink="">
      <xdr:nvSpPr>
        <xdr:cNvPr id="211" name="円/楕円 210"/>
        <xdr:cNvSpPr/>
      </xdr:nvSpPr>
      <xdr:spPr>
        <a:xfrm>
          <a:off x="4902200" y="136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64085</xdr:rowOff>
    </xdr:from>
    <xdr:ext cx="762000" cy="259045"/>
    <xdr:sp macro="" textlink="">
      <xdr:nvSpPr>
        <xdr:cNvPr id="212" name="人件費・物件費等の状況該当値テキスト"/>
        <xdr:cNvSpPr txBox="1"/>
      </xdr:nvSpPr>
      <xdr:spPr>
        <a:xfrm>
          <a:off x="5041900" y="1360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84,457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150795</xdr:rowOff>
    </xdr:from>
    <xdr:to>
      <xdr:col>6</xdr:col>
      <xdr:colOff>50800</xdr:colOff>
      <xdr:row>80</xdr:row>
      <xdr:rowOff>80945</xdr:rowOff>
    </xdr:to>
    <xdr:sp macro="" textlink="">
      <xdr:nvSpPr>
        <xdr:cNvPr id="213" name="円/楕円 212"/>
        <xdr:cNvSpPr/>
      </xdr:nvSpPr>
      <xdr:spPr>
        <a:xfrm>
          <a:off x="4064000" y="136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91122</xdr:rowOff>
    </xdr:from>
    <xdr:ext cx="736600" cy="259045"/>
    <xdr:sp macro="" textlink="">
      <xdr:nvSpPr>
        <xdr:cNvPr id="214" name="テキスト ボックス 213"/>
        <xdr:cNvSpPr txBox="1"/>
      </xdr:nvSpPr>
      <xdr:spPr>
        <a:xfrm>
          <a:off x="3733800" y="1346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86,443</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170582</xdr:rowOff>
    </xdr:from>
    <xdr:to>
      <xdr:col>4</xdr:col>
      <xdr:colOff>533400</xdr:colOff>
      <xdr:row>80</xdr:row>
      <xdr:rowOff>100732</xdr:rowOff>
    </xdr:to>
    <xdr:sp macro="" textlink="">
      <xdr:nvSpPr>
        <xdr:cNvPr id="215" name="円/楕円 214"/>
        <xdr:cNvSpPr/>
      </xdr:nvSpPr>
      <xdr:spPr>
        <a:xfrm>
          <a:off x="3175000" y="137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110909</xdr:rowOff>
    </xdr:from>
    <xdr:ext cx="762000" cy="259045"/>
    <xdr:sp macro="" textlink="">
      <xdr:nvSpPr>
        <xdr:cNvPr id="216" name="テキスト ボックス 215"/>
        <xdr:cNvSpPr txBox="1"/>
      </xdr:nvSpPr>
      <xdr:spPr>
        <a:xfrm>
          <a:off x="2844800" y="1348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91,363</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153788</xdr:rowOff>
    </xdr:from>
    <xdr:to>
      <xdr:col>3</xdr:col>
      <xdr:colOff>330200</xdr:colOff>
      <xdr:row>80</xdr:row>
      <xdr:rowOff>83938</xdr:rowOff>
    </xdr:to>
    <xdr:sp macro="" textlink="">
      <xdr:nvSpPr>
        <xdr:cNvPr id="217" name="円/楕円 216"/>
        <xdr:cNvSpPr/>
      </xdr:nvSpPr>
      <xdr:spPr>
        <a:xfrm>
          <a:off x="2286000" y="136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94115</xdr:rowOff>
    </xdr:from>
    <xdr:ext cx="762000" cy="259045"/>
    <xdr:sp macro="" textlink="">
      <xdr:nvSpPr>
        <xdr:cNvPr id="218" name="テキスト ボックス 217"/>
        <xdr:cNvSpPr txBox="1"/>
      </xdr:nvSpPr>
      <xdr:spPr>
        <a:xfrm>
          <a:off x="1955800" y="134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87,187</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164936</xdr:rowOff>
    </xdr:from>
    <xdr:to>
      <xdr:col>2</xdr:col>
      <xdr:colOff>127000</xdr:colOff>
      <xdr:row>80</xdr:row>
      <xdr:rowOff>95086</xdr:rowOff>
    </xdr:to>
    <xdr:sp macro="" textlink="">
      <xdr:nvSpPr>
        <xdr:cNvPr id="219" name="円/楕円 218"/>
        <xdr:cNvSpPr/>
      </xdr:nvSpPr>
      <xdr:spPr>
        <a:xfrm>
          <a:off x="1397000" y="137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105263</xdr:rowOff>
    </xdr:from>
    <xdr:ext cx="762000" cy="259045"/>
    <xdr:sp macro="" textlink="">
      <xdr:nvSpPr>
        <xdr:cNvPr id="220" name="テキスト ボックス 219"/>
        <xdr:cNvSpPr txBox="1"/>
      </xdr:nvSpPr>
      <xdr:spPr>
        <a:xfrm>
          <a:off x="1066800" y="134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本年度におけるラスパイレス指数は、前年度の１０５．８％から９７．４％と低下している。これは、昨年度のラスパイレス指数が、国家公務員の給与減額措置により相対的に上昇していたことが最大の要因である。その他の要因としては、ラスパイレス指数算定における特定の経験年数区分の平均給与月額が職員の階層変動に伴って低下したことなどが考えられ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ラスパイレス指数の変動要因の分析を十分に行うことにより、給与の実態を把握し今後も適正化を図っていく。</a:t>
          </a:r>
        </a:p>
        <a:p>
          <a:endParaRPr kumimoji="1" lang="ja-JP" altLang="en-US" sz="1300" b="1">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89</xdr:row>
      <xdr:rowOff>147065</xdr:rowOff>
    </xdr:to>
    <xdr:cxnSp macro="">
      <xdr:nvCxnSpPr>
        <xdr:cNvPr id="252" name="直線コネクタ 251"/>
        <xdr:cNvCxnSpPr/>
      </xdr:nvCxnSpPr>
      <xdr:spPr>
        <a:xfrm flipV="1">
          <a:off x="16179800" y="14595348"/>
          <a:ext cx="8382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147065</xdr:rowOff>
    </xdr:from>
    <xdr:to>
      <xdr:col>23</xdr:col>
      <xdr:colOff>406400</xdr:colOff>
      <xdr:row>89</xdr:row>
      <xdr:rowOff>156718</xdr:rowOff>
    </xdr:to>
    <xdr:cxnSp macro="">
      <xdr:nvCxnSpPr>
        <xdr:cNvPr id="255" name="直線コネクタ 254"/>
        <xdr:cNvCxnSpPr/>
      </xdr:nvCxnSpPr>
      <xdr:spPr>
        <a:xfrm flipV="1">
          <a:off x="15290800" y="1540611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89</xdr:row>
      <xdr:rowOff>156718</xdr:rowOff>
    </xdr:to>
    <xdr:cxnSp macro="">
      <xdr:nvCxnSpPr>
        <xdr:cNvPr id="258" name="直線コネクタ 257"/>
        <xdr:cNvCxnSpPr/>
      </xdr:nvCxnSpPr>
      <xdr:spPr>
        <a:xfrm>
          <a:off x="14401800" y="14672563"/>
          <a:ext cx="889000" cy="7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85</xdr:row>
      <xdr:rowOff>99313</xdr:rowOff>
    </xdr:to>
    <xdr:cxnSp macro="">
      <xdr:nvCxnSpPr>
        <xdr:cNvPr id="261" name="直線コネクタ 260"/>
        <xdr:cNvCxnSpPr/>
      </xdr:nvCxnSpPr>
      <xdr:spPr>
        <a:xfrm>
          <a:off x="13512800" y="14566392"/>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5859</xdr:rowOff>
    </xdr:from>
    <xdr:ext cx="762000" cy="259045"/>
    <xdr:sp macro="" textlink="">
      <xdr:nvSpPr>
        <xdr:cNvPr id="263" name="テキスト ボックス 262"/>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1" name="円/楕円 270"/>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72"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96265</xdr:rowOff>
    </xdr:from>
    <xdr:to>
      <xdr:col>23</xdr:col>
      <xdr:colOff>457200</xdr:colOff>
      <xdr:row>90</xdr:row>
      <xdr:rowOff>26415</xdr:rowOff>
    </xdr:to>
    <xdr:sp macro="" textlink="">
      <xdr:nvSpPr>
        <xdr:cNvPr id="273" name="円/楕円 272"/>
        <xdr:cNvSpPr/>
      </xdr:nvSpPr>
      <xdr:spPr>
        <a:xfrm>
          <a:off x="16129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11192</xdr:rowOff>
    </xdr:from>
    <xdr:ext cx="736600" cy="259045"/>
    <xdr:sp macro="" textlink="">
      <xdr:nvSpPr>
        <xdr:cNvPr id="274" name="テキスト ボックス 273"/>
        <xdr:cNvSpPr txBox="1"/>
      </xdr:nvSpPr>
      <xdr:spPr>
        <a:xfrm>
          <a:off x="15798800" y="1544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105918</xdr:rowOff>
    </xdr:from>
    <xdr:to>
      <xdr:col>22</xdr:col>
      <xdr:colOff>254000</xdr:colOff>
      <xdr:row>90</xdr:row>
      <xdr:rowOff>36068</xdr:rowOff>
    </xdr:to>
    <xdr:sp macro="" textlink="">
      <xdr:nvSpPr>
        <xdr:cNvPr id="275" name="円/楕円 274"/>
        <xdr:cNvSpPr/>
      </xdr:nvSpPr>
      <xdr:spPr>
        <a:xfrm>
          <a:off x="15240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20845</xdr:rowOff>
    </xdr:from>
    <xdr:ext cx="762000" cy="259045"/>
    <xdr:sp macro="" textlink="">
      <xdr:nvSpPr>
        <xdr:cNvPr id="276" name="テキスト ボックス 275"/>
        <xdr:cNvSpPr txBox="1"/>
      </xdr:nvSpPr>
      <xdr:spPr>
        <a:xfrm>
          <a:off x="14909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7" name="円/楕円 276"/>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78" name="テキスト ボックス 277"/>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79" name="円/楕円 278"/>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28719</xdr:rowOff>
    </xdr:from>
    <xdr:ext cx="762000" cy="259045"/>
    <xdr:sp macro="" textlink="">
      <xdr:nvSpPr>
        <xdr:cNvPr id="280" name="テキスト ボックス 279"/>
        <xdr:cNvSpPr txBox="1"/>
      </xdr:nvSpPr>
      <xdr:spPr>
        <a:xfrm>
          <a:off x="13131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類似団体平均値の</a:t>
          </a:r>
          <a:r>
            <a:rPr lang="en-US" altLang="ja-JP" sz="1400">
              <a:solidFill>
                <a:schemeClr val="dk1"/>
              </a:solidFill>
              <a:effectLst/>
              <a:latin typeface="+mn-lt"/>
              <a:ea typeface="+mn-ea"/>
              <a:cs typeface="+mn-cs"/>
            </a:rPr>
            <a:t>6.74</a:t>
          </a:r>
          <a:r>
            <a:rPr lang="ja-JP" altLang="ja-JP" sz="1400">
              <a:solidFill>
                <a:schemeClr val="dk1"/>
              </a:solidFill>
              <a:effectLst/>
              <a:latin typeface="+mn-lt"/>
              <a:ea typeface="+mn-ea"/>
              <a:cs typeface="+mn-cs"/>
            </a:rPr>
            <a:t>人に対して、</a:t>
          </a:r>
          <a:r>
            <a:rPr lang="en-US" altLang="ja-JP" sz="1400">
              <a:solidFill>
                <a:schemeClr val="dk1"/>
              </a:solidFill>
              <a:effectLst/>
              <a:latin typeface="+mn-lt"/>
              <a:ea typeface="+mn-ea"/>
              <a:cs typeface="+mn-cs"/>
            </a:rPr>
            <a:t>5.07</a:t>
          </a:r>
          <a:r>
            <a:rPr lang="ja-JP" altLang="ja-JP" sz="1400">
              <a:solidFill>
                <a:schemeClr val="dk1"/>
              </a:solidFill>
              <a:effectLst/>
              <a:latin typeface="+mn-lt"/>
              <a:ea typeface="+mn-ea"/>
              <a:cs typeface="+mn-cs"/>
            </a:rPr>
            <a:t>人と少ない職員で</a:t>
          </a:r>
          <a:r>
            <a:rPr lang="en-US" altLang="ja-JP" sz="1400">
              <a:solidFill>
                <a:schemeClr val="dk1"/>
              </a:solidFill>
              <a:effectLst/>
              <a:latin typeface="+mn-lt"/>
              <a:ea typeface="+mn-ea"/>
              <a:cs typeface="+mn-cs"/>
            </a:rPr>
            <a:t>1,000</a:t>
          </a:r>
          <a:r>
            <a:rPr lang="ja-JP" altLang="ja-JP" sz="1400">
              <a:solidFill>
                <a:schemeClr val="dk1"/>
              </a:solidFill>
              <a:effectLst/>
              <a:latin typeface="+mn-lt"/>
              <a:ea typeface="+mn-ea"/>
              <a:cs typeface="+mn-cs"/>
            </a:rPr>
            <a:t>人の人口を対応している状況にある。人口</a:t>
          </a:r>
          <a:r>
            <a:rPr lang="ja-JP" altLang="en-US" sz="1400">
              <a:solidFill>
                <a:schemeClr val="dk1"/>
              </a:solidFill>
              <a:effectLst/>
              <a:latin typeface="+mn-lt"/>
              <a:ea typeface="+mn-ea"/>
              <a:cs typeface="+mn-cs"/>
            </a:rPr>
            <a:t>の増加とともに事務量が増加しているが</a:t>
          </a:r>
          <a:r>
            <a:rPr lang="ja-JP" altLang="ja-JP" sz="1400">
              <a:solidFill>
                <a:schemeClr val="dk1"/>
              </a:solidFill>
              <a:effectLst/>
              <a:latin typeface="+mn-lt"/>
              <a:ea typeface="+mn-ea"/>
              <a:cs typeface="+mn-cs"/>
            </a:rPr>
            <a:t>、賃金職員の活用など</a:t>
          </a:r>
          <a:r>
            <a:rPr lang="ja-JP" altLang="en-US" sz="1400">
              <a:solidFill>
                <a:schemeClr val="dk1"/>
              </a:solidFill>
              <a:effectLst/>
              <a:latin typeface="+mn-lt"/>
              <a:ea typeface="+mn-ea"/>
              <a:cs typeface="+mn-cs"/>
            </a:rPr>
            <a:t>で</a:t>
          </a:r>
          <a:r>
            <a:rPr lang="ja-JP" altLang="ja-JP" sz="1400">
              <a:solidFill>
                <a:schemeClr val="dk1"/>
              </a:solidFill>
              <a:effectLst/>
              <a:latin typeface="+mn-lt"/>
              <a:ea typeface="+mn-ea"/>
              <a:cs typeface="+mn-cs"/>
            </a:rPr>
            <a:t>職員数の抑制に取り組んできている。今後も質の高い行政サービスを維持していくための配慮を行いながら、組織の見直しも含めた適正な定員管理を行っていく。</a:t>
          </a:r>
        </a:p>
        <a:p>
          <a:endParaRPr kumimoji="1" lang="ja-JP" altLang="en-US" sz="16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55517</xdr:rowOff>
    </xdr:from>
    <xdr:to>
      <xdr:col>24</xdr:col>
      <xdr:colOff>558800</xdr:colOff>
      <xdr:row>59</xdr:row>
      <xdr:rowOff>58965</xdr:rowOff>
    </xdr:to>
    <xdr:cxnSp macro="">
      <xdr:nvCxnSpPr>
        <xdr:cNvPr id="317" name="直線コネクタ 316"/>
        <xdr:cNvCxnSpPr/>
      </xdr:nvCxnSpPr>
      <xdr:spPr>
        <a:xfrm flipV="1">
          <a:off x="16179800" y="1017106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58965</xdr:rowOff>
    </xdr:from>
    <xdr:to>
      <xdr:col>23</xdr:col>
      <xdr:colOff>406400</xdr:colOff>
      <xdr:row>59</xdr:row>
      <xdr:rowOff>69306</xdr:rowOff>
    </xdr:to>
    <xdr:cxnSp macro="">
      <xdr:nvCxnSpPr>
        <xdr:cNvPr id="320" name="直線コネクタ 319"/>
        <xdr:cNvCxnSpPr/>
      </xdr:nvCxnSpPr>
      <xdr:spPr>
        <a:xfrm flipV="1">
          <a:off x="15290800" y="101745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65859</xdr:rowOff>
    </xdr:from>
    <xdr:to>
      <xdr:col>22</xdr:col>
      <xdr:colOff>203200</xdr:colOff>
      <xdr:row>59</xdr:row>
      <xdr:rowOff>69306</xdr:rowOff>
    </xdr:to>
    <xdr:cxnSp macro="">
      <xdr:nvCxnSpPr>
        <xdr:cNvPr id="323" name="直線コネクタ 322"/>
        <xdr:cNvCxnSpPr/>
      </xdr:nvCxnSpPr>
      <xdr:spPr>
        <a:xfrm>
          <a:off x="14401800" y="101814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65859</xdr:rowOff>
    </xdr:from>
    <xdr:to>
      <xdr:col>21</xdr:col>
      <xdr:colOff>0</xdr:colOff>
      <xdr:row>59</xdr:row>
      <xdr:rowOff>76200</xdr:rowOff>
    </xdr:to>
    <xdr:cxnSp macro="">
      <xdr:nvCxnSpPr>
        <xdr:cNvPr id="326" name="直線コネクタ 325"/>
        <xdr:cNvCxnSpPr/>
      </xdr:nvCxnSpPr>
      <xdr:spPr>
        <a:xfrm flipV="1">
          <a:off x="13512800" y="1018140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4717</xdr:rowOff>
    </xdr:from>
    <xdr:to>
      <xdr:col>24</xdr:col>
      <xdr:colOff>609600</xdr:colOff>
      <xdr:row>59</xdr:row>
      <xdr:rowOff>106317</xdr:rowOff>
    </xdr:to>
    <xdr:sp macro="" textlink="">
      <xdr:nvSpPr>
        <xdr:cNvPr id="336" name="円/楕円 335"/>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21244</xdr:rowOff>
    </xdr:from>
    <xdr:ext cx="762000" cy="259045"/>
    <xdr:sp macro="" textlink="">
      <xdr:nvSpPr>
        <xdr:cNvPr id="337" name="定員管理の状況該当値テキスト"/>
        <xdr:cNvSpPr txBox="1"/>
      </xdr:nvSpPr>
      <xdr:spPr>
        <a:xfrm>
          <a:off x="17106900" y="99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8165</xdr:rowOff>
    </xdr:from>
    <xdr:to>
      <xdr:col>23</xdr:col>
      <xdr:colOff>457200</xdr:colOff>
      <xdr:row>59</xdr:row>
      <xdr:rowOff>109765</xdr:rowOff>
    </xdr:to>
    <xdr:sp macro="" textlink="">
      <xdr:nvSpPr>
        <xdr:cNvPr id="338" name="円/楕円 337"/>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119942</xdr:rowOff>
    </xdr:from>
    <xdr:ext cx="736600" cy="259045"/>
    <xdr:sp macro="" textlink="">
      <xdr:nvSpPr>
        <xdr:cNvPr id="339" name="テキスト ボックス 338"/>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18506</xdr:rowOff>
    </xdr:from>
    <xdr:to>
      <xdr:col>22</xdr:col>
      <xdr:colOff>254000</xdr:colOff>
      <xdr:row>59</xdr:row>
      <xdr:rowOff>120106</xdr:rowOff>
    </xdr:to>
    <xdr:sp macro="" textlink="">
      <xdr:nvSpPr>
        <xdr:cNvPr id="340" name="円/楕円 339"/>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130283</xdr:rowOff>
    </xdr:from>
    <xdr:ext cx="762000" cy="259045"/>
    <xdr:sp macro="" textlink="">
      <xdr:nvSpPr>
        <xdr:cNvPr id="341" name="テキスト ボックス 340"/>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15059</xdr:rowOff>
    </xdr:from>
    <xdr:to>
      <xdr:col>21</xdr:col>
      <xdr:colOff>50800</xdr:colOff>
      <xdr:row>59</xdr:row>
      <xdr:rowOff>116659</xdr:rowOff>
    </xdr:to>
    <xdr:sp macro="" textlink="">
      <xdr:nvSpPr>
        <xdr:cNvPr id="342" name="円/楕円 341"/>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126836</xdr:rowOff>
    </xdr:from>
    <xdr:ext cx="762000" cy="259045"/>
    <xdr:sp macro="" textlink="">
      <xdr:nvSpPr>
        <xdr:cNvPr id="343" name="テキスト ボックス 342"/>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25400</xdr:rowOff>
    </xdr:from>
    <xdr:to>
      <xdr:col>19</xdr:col>
      <xdr:colOff>533400</xdr:colOff>
      <xdr:row>59</xdr:row>
      <xdr:rowOff>127000</xdr:rowOff>
    </xdr:to>
    <xdr:sp macro="" textlink="">
      <xdr:nvSpPr>
        <xdr:cNvPr id="344" name="円/楕円 343"/>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137177</xdr:rowOff>
    </xdr:from>
    <xdr:ext cx="762000" cy="259045"/>
    <xdr:sp macro="" textlink="">
      <xdr:nvSpPr>
        <xdr:cNvPr id="345" name="テキスト ボックス 344"/>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実質公債費比率は、類似団体と比べると高い水準にあるが、昨年度よりも改善している。これは分母の</a:t>
          </a:r>
          <a:r>
            <a:rPr lang="ja-JP" altLang="en-US" sz="1400">
              <a:solidFill>
                <a:schemeClr val="dk1"/>
              </a:solidFill>
              <a:effectLst/>
              <a:latin typeface="+mn-lt"/>
              <a:ea typeface="+mn-ea"/>
              <a:cs typeface="+mn-cs"/>
            </a:rPr>
            <a:t>法人住民税</a:t>
          </a:r>
          <a:r>
            <a:rPr lang="ja-JP" altLang="ja-JP" sz="1400">
              <a:solidFill>
                <a:schemeClr val="dk1"/>
              </a:solidFill>
              <a:effectLst/>
              <a:latin typeface="+mn-lt"/>
              <a:ea typeface="+mn-ea"/>
              <a:cs typeface="+mn-cs"/>
            </a:rPr>
            <a:t>が増加したことに加え、分子の一部事務組合への地方債</a:t>
          </a:r>
          <a:r>
            <a:rPr lang="ja-JP" altLang="en-US" sz="1400">
              <a:solidFill>
                <a:schemeClr val="dk1"/>
              </a:solidFill>
              <a:effectLst/>
              <a:latin typeface="+mn-lt"/>
              <a:ea typeface="+mn-ea"/>
              <a:cs typeface="+mn-cs"/>
            </a:rPr>
            <a:t>分の</a:t>
          </a:r>
          <a:r>
            <a:rPr lang="ja-JP" altLang="ja-JP" sz="1400">
              <a:solidFill>
                <a:schemeClr val="dk1"/>
              </a:solidFill>
              <a:effectLst/>
              <a:latin typeface="+mn-lt"/>
              <a:ea typeface="+mn-ea"/>
              <a:cs typeface="+mn-cs"/>
            </a:rPr>
            <a:t>負担金が減少したことによる。しかしながら、今後の傾向としては近年実施している大型事業の公債費の増加が予想されるため上昇傾向が続く</a:t>
          </a:r>
          <a:r>
            <a:rPr lang="ja-JP" altLang="en-US" sz="1400">
              <a:solidFill>
                <a:schemeClr val="dk1"/>
              </a:solidFill>
              <a:effectLst/>
              <a:latin typeface="+mn-lt"/>
              <a:ea typeface="+mn-ea"/>
              <a:cs typeface="+mn-cs"/>
            </a:rPr>
            <a:t>見込みである</a:t>
          </a:r>
          <a:r>
            <a:rPr lang="ja-JP" altLang="ja-JP" sz="1400">
              <a:solidFill>
                <a:schemeClr val="dk1"/>
              </a:solidFill>
              <a:effectLst/>
              <a:latin typeface="+mn-lt"/>
              <a:ea typeface="+mn-ea"/>
              <a:cs typeface="+mn-cs"/>
            </a:rPr>
            <a:t>。</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平成２３年度　</a:t>
          </a:r>
          <a:r>
            <a:rPr lang="en-US" altLang="ja-JP" sz="1200">
              <a:solidFill>
                <a:schemeClr val="dk1"/>
              </a:solidFill>
              <a:effectLst/>
              <a:latin typeface="+mn-lt"/>
              <a:ea typeface="+mn-ea"/>
              <a:cs typeface="+mn-cs"/>
            </a:rPr>
            <a:t>12.4</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平成２４年度　</a:t>
          </a:r>
          <a:r>
            <a:rPr lang="en-US" altLang="ja-JP" sz="1200">
              <a:solidFill>
                <a:schemeClr val="dk1"/>
              </a:solidFill>
              <a:effectLst/>
              <a:latin typeface="+mn-lt"/>
              <a:ea typeface="+mn-ea"/>
              <a:cs typeface="+mn-cs"/>
            </a:rPr>
            <a:t>10.8</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平成２５年度　</a:t>
          </a:r>
          <a:r>
            <a:rPr lang="en-US" altLang="ja-JP" sz="1200">
              <a:solidFill>
                <a:schemeClr val="dk1"/>
              </a:solidFill>
              <a:effectLst/>
              <a:latin typeface="+mn-lt"/>
              <a:ea typeface="+mn-ea"/>
              <a:cs typeface="+mn-cs"/>
            </a:rPr>
            <a:t>  8.1</a:t>
          </a:r>
          <a:r>
            <a:rPr lang="ja-JP" altLang="ja-JP"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３ヵ年平均　</a:t>
          </a:r>
          <a:r>
            <a:rPr lang="en-US" altLang="ja-JP" sz="1200">
              <a:solidFill>
                <a:schemeClr val="dk1"/>
              </a:solidFill>
              <a:effectLst/>
              <a:latin typeface="+mn-lt"/>
              <a:ea typeface="+mn-ea"/>
              <a:cs typeface="+mn-cs"/>
            </a:rPr>
            <a:t>10.4</a:t>
          </a:r>
          <a:r>
            <a:rPr lang="ja-JP" altLang="ja-JP" sz="1200">
              <a:solidFill>
                <a:schemeClr val="dk1"/>
              </a:solidFill>
              <a:effectLst/>
              <a:latin typeface="+mn-lt"/>
              <a:ea typeface="+mn-ea"/>
              <a:cs typeface="+mn-cs"/>
            </a:rPr>
            <a:t>％</a:t>
          </a:r>
        </a:p>
        <a:p>
          <a:endParaRPr kumimoji="1" lang="ja-JP" altLang="en-US" sz="16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88265</xdr:rowOff>
    </xdr:to>
    <xdr:cxnSp macro="">
      <xdr:nvCxnSpPr>
        <xdr:cNvPr id="375" name="直線コネクタ 374"/>
        <xdr:cNvCxnSpPr/>
      </xdr:nvCxnSpPr>
      <xdr:spPr>
        <a:xfrm flipV="1">
          <a:off x="16179800" y="70091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88265</xdr:rowOff>
    </xdr:from>
    <xdr:to>
      <xdr:col>23</xdr:col>
      <xdr:colOff>406400</xdr:colOff>
      <xdr:row>41</xdr:row>
      <xdr:rowOff>166688</xdr:rowOff>
    </xdr:to>
    <xdr:cxnSp macro="">
      <xdr:nvCxnSpPr>
        <xdr:cNvPr id="378" name="直線コネクタ 377"/>
        <xdr:cNvCxnSpPr/>
      </xdr:nvCxnSpPr>
      <xdr:spPr>
        <a:xfrm flipV="1">
          <a:off x="15290800" y="711771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166688</xdr:rowOff>
    </xdr:from>
    <xdr:to>
      <xdr:col>22</xdr:col>
      <xdr:colOff>203200</xdr:colOff>
      <xdr:row>42</xdr:row>
      <xdr:rowOff>37465</xdr:rowOff>
    </xdr:to>
    <xdr:cxnSp macro="">
      <xdr:nvCxnSpPr>
        <xdr:cNvPr id="381" name="直線コネクタ 380"/>
        <xdr:cNvCxnSpPr/>
      </xdr:nvCxnSpPr>
      <xdr:spPr>
        <a:xfrm flipV="1">
          <a:off x="14401800" y="71961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42</xdr:row>
      <xdr:rowOff>61595</xdr:rowOff>
    </xdr:to>
    <xdr:cxnSp macro="">
      <xdr:nvCxnSpPr>
        <xdr:cNvPr id="384" name="直線コネクタ 383"/>
        <xdr:cNvCxnSpPr/>
      </xdr:nvCxnSpPr>
      <xdr:spPr>
        <a:xfrm flipV="1">
          <a:off x="13512800" y="72383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4" name="円/楕円 39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37465</xdr:rowOff>
    </xdr:from>
    <xdr:to>
      <xdr:col>23</xdr:col>
      <xdr:colOff>457200</xdr:colOff>
      <xdr:row>41</xdr:row>
      <xdr:rowOff>139065</xdr:rowOff>
    </xdr:to>
    <xdr:sp macro="" textlink="">
      <xdr:nvSpPr>
        <xdr:cNvPr id="396" name="円/楕円 395"/>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123842</xdr:rowOff>
    </xdr:from>
    <xdr:ext cx="736600" cy="259045"/>
    <xdr:sp macro="" textlink="">
      <xdr:nvSpPr>
        <xdr:cNvPr id="397" name="テキスト ボックス 396"/>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398" name="円/楕円 397"/>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399" name="テキスト ボックス 398"/>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0" name="円/楕円 399"/>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1" name="テキスト ボックス 400"/>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2" name="円/楕円 401"/>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3" name="テキスト ボックス 402"/>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分母である標準財政規模のうち住民税の所得割が増加し、さらに充当可能基金も増加したが、分子の地方債残高が第三セクター改革推進債</a:t>
          </a:r>
          <a:r>
            <a:rPr lang="ja-JP" altLang="en-US" sz="1400">
              <a:solidFill>
                <a:schemeClr val="dk1"/>
              </a:solidFill>
              <a:effectLst/>
              <a:latin typeface="+mn-lt"/>
              <a:ea typeface="+mn-ea"/>
              <a:cs typeface="+mn-cs"/>
            </a:rPr>
            <a:t>（菊陽町土地開発公社の解散に伴う補償分）</a:t>
          </a:r>
          <a:r>
            <a:rPr lang="ja-JP" altLang="ja-JP" sz="1400">
              <a:solidFill>
                <a:schemeClr val="dk1"/>
              </a:solidFill>
              <a:effectLst/>
              <a:latin typeface="+mn-lt"/>
              <a:ea typeface="+mn-ea"/>
              <a:cs typeface="+mn-cs"/>
            </a:rPr>
            <a:t>の借入により増加したため将来負担比率は増加している。</a:t>
          </a:r>
        </a:p>
        <a:p>
          <a:r>
            <a:rPr lang="ja-JP" altLang="en-US" sz="1400" baseline="0">
              <a:solidFill>
                <a:schemeClr val="dk1"/>
              </a:solidFill>
              <a:effectLst/>
              <a:latin typeface="+mn-lt"/>
              <a:ea typeface="+mn-ea"/>
              <a:cs typeface="+mn-cs"/>
            </a:rPr>
            <a:t>　近年実施している</a:t>
          </a:r>
          <a:r>
            <a:rPr lang="ja-JP" altLang="en-US" sz="1400">
              <a:solidFill>
                <a:schemeClr val="dk1"/>
              </a:solidFill>
              <a:effectLst/>
              <a:latin typeface="+mn-lt"/>
              <a:ea typeface="+mn-ea"/>
              <a:cs typeface="+mn-cs"/>
            </a:rPr>
            <a:t>大型事業により</a:t>
          </a:r>
          <a:r>
            <a:rPr lang="ja-JP" altLang="ja-JP" sz="1400">
              <a:solidFill>
                <a:schemeClr val="dk1"/>
              </a:solidFill>
              <a:effectLst/>
              <a:latin typeface="+mn-lt"/>
              <a:ea typeface="+mn-ea"/>
              <a:cs typeface="+mn-cs"/>
            </a:rPr>
            <a:t>数年間は増加傾向にあるとみられる。町の事業内容の適正管理、地方債残高や基金残高の適正運営を行うなどして過度な将来負担を増やさないように努めていく。</a:t>
          </a:r>
        </a:p>
        <a:p>
          <a:r>
            <a:rPr lang="en-US" altLang="ja-JP" sz="1400" u="none" strike="noStrike">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114342</xdr:rowOff>
    </xdr:from>
    <xdr:to>
      <xdr:col>24</xdr:col>
      <xdr:colOff>558800</xdr:colOff>
      <xdr:row>14</xdr:row>
      <xdr:rowOff>160189</xdr:rowOff>
    </xdr:to>
    <xdr:cxnSp macro="">
      <xdr:nvCxnSpPr>
        <xdr:cNvPr id="437" name="直線コネクタ 436"/>
        <xdr:cNvCxnSpPr/>
      </xdr:nvCxnSpPr>
      <xdr:spPr>
        <a:xfrm>
          <a:off x="16179800" y="2514642"/>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33105</xdr:rowOff>
    </xdr:from>
    <xdr:to>
      <xdr:col>23</xdr:col>
      <xdr:colOff>406400</xdr:colOff>
      <xdr:row>14</xdr:row>
      <xdr:rowOff>114342</xdr:rowOff>
    </xdr:to>
    <xdr:cxnSp macro="">
      <xdr:nvCxnSpPr>
        <xdr:cNvPr id="440" name="直線コネクタ 439"/>
        <xdr:cNvCxnSpPr/>
      </xdr:nvCxnSpPr>
      <xdr:spPr>
        <a:xfrm>
          <a:off x="15290800" y="2433405"/>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33105</xdr:rowOff>
    </xdr:from>
    <xdr:to>
      <xdr:col>22</xdr:col>
      <xdr:colOff>203200</xdr:colOff>
      <xdr:row>14</xdr:row>
      <xdr:rowOff>65278</xdr:rowOff>
    </xdr:to>
    <xdr:cxnSp macro="">
      <xdr:nvCxnSpPr>
        <xdr:cNvPr id="443" name="直線コネクタ 442"/>
        <xdr:cNvCxnSpPr/>
      </xdr:nvCxnSpPr>
      <xdr:spPr>
        <a:xfrm flipV="1">
          <a:off x="14401800" y="243340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65278</xdr:rowOff>
    </xdr:from>
    <xdr:to>
      <xdr:col>21</xdr:col>
      <xdr:colOff>0</xdr:colOff>
      <xdr:row>15</xdr:row>
      <xdr:rowOff>60325</xdr:rowOff>
    </xdr:to>
    <xdr:cxnSp macro="">
      <xdr:nvCxnSpPr>
        <xdr:cNvPr id="446" name="直線コネクタ 445"/>
        <xdr:cNvCxnSpPr/>
      </xdr:nvCxnSpPr>
      <xdr:spPr>
        <a:xfrm flipV="1">
          <a:off x="13512800" y="2465578"/>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8" name="テキスト ボックス 447"/>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50" name="テキスト ボックス 449"/>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109389</xdr:rowOff>
    </xdr:from>
    <xdr:to>
      <xdr:col>24</xdr:col>
      <xdr:colOff>609600</xdr:colOff>
      <xdr:row>15</xdr:row>
      <xdr:rowOff>39539</xdr:rowOff>
    </xdr:to>
    <xdr:sp macro="" textlink="">
      <xdr:nvSpPr>
        <xdr:cNvPr id="456" name="円/楕円 455"/>
        <xdr:cNvSpPr/>
      </xdr:nvSpPr>
      <xdr:spPr>
        <a:xfrm>
          <a:off x="16967200" y="25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81466</xdr:rowOff>
    </xdr:from>
    <xdr:ext cx="762000" cy="259045"/>
    <xdr:sp macro="" textlink="">
      <xdr:nvSpPr>
        <xdr:cNvPr id="457" name="将来負担の状況該当値テキスト"/>
        <xdr:cNvSpPr txBox="1"/>
      </xdr:nvSpPr>
      <xdr:spPr>
        <a:xfrm>
          <a:off x="17106900" y="248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63542</xdr:rowOff>
    </xdr:from>
    <xdr:to>
      <xdr:col>23</xdr:col>
      <xdr:colOff>457200</xdr:colOff>
      <xdr:row>14</xdr:row>
      <xdr:rowOff>165142</xdr:rowOff>
    </xdr:to>
    <xdr:sp macro="" textlink="">
      <xdr:nvSpPr>
        <xdr:cNvPr id="458" name="円/楕円 457"/>
        <xdr:cNvSpPr/>
      </xdr:nvSpPr>
      <xdr:spPr>
        <a:xfrm>
          <a:off x="16129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3869</xdr:rowOff>
    </xdr:from>
    <xdr:ext cx="736600" cy="259045"/>
    <xdr:sp macro="" textlink="">
      <xdr:nvSpPr>
        <xdr:cNvPr id="459" name="テキスト ボックス 458"/>
        <xdr:cNvSpPr txBox="1"/>
      </xdr:nvSpPr>
      <xdr:spPr>
        <a:xfrm>
          <a:off x="15798800" y="2232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153755</xdr:rowOff>
    </xdr:from>
    <xdr:to>
      <xdr:col>22</xdr:col>
      <xdr:colOff>254000</xdr:colOff>
      <xdr:row>14</xdr:row>
      <xdr:rowOff>83905</xdr:rowOff>
    </xdr:to>
    <xdr:sp macro="" textlink="">
      <xdr:nvSpPr>
        <xdr:cNvPr id="460" name="円/楕円 459"/>
        <xdr:cNvSpPr/>
      </xdr:nvSpPr>
      <xdr:spPr>
        <a:xfrm>
          <a:off x="15240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94082</xdr:rowOff>
    </xdr:from>
    <xdr:ext cx="762000" cy="259045"/>
    <xdr:sp macro="" textlink="">
      <xdr:nvSpPr>
        <xdr:cNvPr id="461" name="テキスト ボックス 460"/>
        <xdr:cNvSpPr txBox="1"/>
      </xdr:nvSpPr>
      <xdr:spPr>
        <a:xfrm>
          <a:off x="14909800" y="215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14478</xdr:rowOff>
    </xdr:from>
    <xdr:to>
      <xdr:col>21</xdr:col>
      <xdr:colOff>50800</xdr:colOff>
      <xdr:row>14</xdr:row>
      <xdr:rowOff>116078</xdr:rowOff>
    </xdr:to>
    <xdr:sp macro="" textlink="">
      <xdr:nvSpPr>
        <xdr:cNvPr id="462" name="円/楕円 461"/>
        <xdr:cNvSpPr/>
      </xdr:nvSpPr>
      <xdr:spPr>
        <a:xfrm>
          <a:off x="14351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126255</xdr:rowOff>
    </xdr:from>
    <xdr:ext cx="762000" cy="259045"/>
    <xdr:sp macro="" textlink="">
      <xdr:nvSpPr>
        <xdr:cNvPr id="463" name="テキスト ボックス 462"/>
        <xdr:cNvSpPr txBox="1"/>
      </xdr:nvSpPr>
      <xdr:spPr>
        <a:xfrm>
          <a:off x="14020800" y="218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9525</xdr:rowOff>
    </xdr:from>
    <xdr:to>
      <xdr:col>19</xdr:col>
      <xdr:colOff>533400</xdr:colOff>
      <xdr:row>15</xdr:row>
      <xdr:rowOff>111125</xdr:rowOff>
    </xdr:to>
    <xdr:sp macro="" textlink="">
      <xdr:nvSpPr>
        <xdr:cNvPr id="464" name="円/楕円 463"/>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121302</xdr:rowOff>
    </xdr:from>
    <xdr:ext cx="762000" cy="259045"/>
    <xdr:sp macro="" textlink="">
      <xdr:nvSpPr>
        <xdr:cNvPr id="465" name="テキスト ボックス 464"/>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39,261
39,040
37.57
16,194,719
15,320,061
751,696
8,202,017
14,751,509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類似団体と比較すると依然として、低い水準を維持できている。これは給与構造改革への取り組みや</a:t>
          </a:r>
          <a:r>
            <a:rPr lang="ja-JP" altLang="en-US" sz="1400">
              <a:solidFill>
                <a:schemeClr val="dk1"/>
              </a:solidFill>
              <a:effectLst/>
              <a:latin typeface="+mn-lt"/>
              <a:ea typeface="+mn-ea"/>
              <a:cs typeface="+mn-cs"/>
            </a:rPr>
            <a:t>賃金職員の活用など</a:t>
          </a:r>
          <a:r>
            <a:rPr lang="ja-JP" altLang="ja-JP" sz="1400">
              <a:solidFill>
                <a:schemeClr val="dk1"/>
              </a:solidFill>
              <a:effectLst/>
              <a:latin typeface="+mn-lt"/>
              <a:ea typeface="+mn-ea"/>
              <a:cs typeface="+mn-cs"/>
            </a:rPr>
            <a:t>により人件費</a:t>
          </a:r>
          <a:r>
            <a:rPr lang="ja-JP" altLang="en-US" sz="1400">
              <a:solidFill>
                <a:schemeClr val="dk1"/>
              </a:solidFill>
              <a:effectLst/>
              <a:latin typeface="+mn-lt"/>
              <a:ea typeface="+mn-ea"/>
              <a:cs typeface="+mn-cs"/>
            </a:rPr>
            <a:t>を</a:t>
          </a:r>
          <a:r>
            <a:rPr lang="ja-JP" altLang="ja-JP" sz="1400">
              <a:solidFill>
                <a:schemeClr val="dk1"/>
              </a:solidFill>
              <a:effectLst/>
              <a:latin typeface="+mn-lt"/>
              <a:ea typeface="+mn-ea"/>
              <a:cs typeface="+mn-cs"/>
            </a:rPr>
            <a:t>抑制</a:t>
          </a:r>
          <a:r>
            <a:rPr lang="ja-JP" altLang="en-US" sz="1400">
              <a:solidFill>
                <a:schemeClr val="dk1"/>
              </a:solidFill>
              <a:effectLst/>
              <a:latin typeface="+mn-lt"/>
              <a:ea typeface="+mn-ea"/>
              <a:cs typeface="+mn-cs"/>
            </a:rPr>
            <a:t>したためであ</a:t>
          </a:r>
          <a:r>
            <a:rPr lang="ja-JP" altLang="ja-JP" sz="1400">
              <a:solidFill>
                <a:schemeClr val="dk1"/>
              </a:solidFill>
              <a:effectLst/>
              <a:latin typeface="+mn-lt"/>
              <a:ea typeface="+mn-ea"/>
              <a:cs typeface="+mn-cs"/>
            </a:rPr>
            <a:t>る。今後も人口増加に対応しながら</a:t>
          </a:r>
          <a:r>
            <a:rPr lang="ja-JP" altLang="en-US" sz="1400">
              <a:solidFill>
                <a:schemeClr val="dk1"/>
              </a:solidFill>
              <a:effectLst/>
              <a:latin typeface="+mn-lt"/>
              <a:ea typeface="+mn-ea"/>
              <a:cs typeface="+mn-cs"/>
            </a:rPr>
            <a:t>適切に</a:t>
          </a:r>
          <a:r>
            <a:rPr lang="ja-JP" altLang="ja-JP" sz="1400">
              <a:solidFill>
                <a:schemeClr val="dk1"/>
              </a:solidFill>
              <a:effectLst/>
              <a:latin typeface="+mn-lt"/>
              <a:ea typeface="+mn-ea"/>
              <a:cs typeface="+mn-cs"/>
            </a:rPr>
            <a:t>人件費の削減に努めていく。</a:t>
          </a:r>
        </a:p>
        <a:p>
          <a:endParaRPr kumimoji="1" lang="ja-JP" altLang="en-US" sz="16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165862</xdr:rowOff>
    </xdr:from>
    <xdr:to>
      <xdr:col>7</xdr:col>
      <xdr:colOff>15875</xdr:colOff>
      <xdr:row>36</xdr:row>
      <xdr:rowOff>21844</xdr:rowOff>
    </xdr:to>
    <xdr:cxnSp macro="">
      <xdr:nvCxnSpPr>
        <xdr:cNvPr id="63" name="直線コネクタ 62"/>
        <xdr:cNvCxnSpPr/>
      </xdr:nvCxnSpPr>
      <xdr:spPr>
        <a:xfrm flipV="1">
          <a:off x="3987800" y="61666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78994</xdr:rowOff>
    </xdr:from>
    <xdr:to>
      <xdr:col>5</xdr:col>
      <xdr:colOff>549275</xdr:colOff>
      <xdr:row>36</xdr:row>
      <xdr:rowOff>21844</xdr:rowOff>
    </xdr:to>
    <xdr:cxnSp macro="">
      <xdr:nvCxnSpPr>
        <xdr:cNvPr id="66" name="直線コネクタ 65"/>
        <xdr:cNvCxnSpPr/>
      </xdr:nvCxnSpPr>
      <xdr:spPr>
        <a:xfrm>
          <a:off x="3098800" y="6079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120142</xdr:rowOff>
    </xdr:to>
    <xdr:cxnSp macro="">
      <xdr:nvCxnSpPr>
        <xdr:cNvPr id="69" name="直線コネクタ 68"/>
        <xdr:cNvCxnSpPr/>
      </xdr:nvCxnSpPr>
      <xdr:spPr>
        <a:xfrm flipV="1">
          <a:off x="2209800" y="6079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36</xdr:row>
      <xdr:rowOff>44704</xdr:rowOff>
    </xdr:to>
    <xdr:cxnSp macro="">
      <xdr:nvCxnSpPr>
        <xdr:cNvPr id="72" name="直線コネクタ 71"/>
        <xdr:cNvCxnSpPr/>
      </xdr:nvCxnSpPr>
      <xdr:spPr>
        <a:xfrm flipV="1">
          <a:off x="1320800" y="61208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115062</xdr:rowOff>
    </xdr:from>
    <xdr:to>
      <xdr:col>7</xdr:col>
      <xdr:colOff>66675</xdr:colOff>
      <xdr:row>36</xdr:row>
      <xdr:rowOff>45212</xdr:rowOff>
    </xdr:to>
    <xdr:sp macro="" textlink="">
      <xdr:nvSpPr>
        <xdr:cNvPr id="82" name="円/楕円 81"/>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131589</xdr:rowOff>
    </xdr:from>
    <xdr:ext cx="762000" cy="259045"/>
    <xdr:sp macro="" textlink="">
      <xdr:nvSpPr>
        <xdr:cNvPr id="83" name="人件費該当値テキスト"/>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142494</xdr:rowOff>
    </xdr:from>
    <xdr:to>
      <xdr:col>5</xdr:col>
      <xdr:colOff>600075</xdr:colOff>
      <xdr:row>36</xdr:row>
      <xdr:rowOff>72644</xdr:rowOff>
    </xdr:to>
    <xdr:sp macro="" textlink="">
      <xdr:nvSpPr>
        <xdr:cNvPr id="84" name="円/楕円 83"/>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82821</xdr:rowOff>
    </xdr:from>
    <xdr:ext cx="736600" cy="259045"/>
    <xdr:sp macro="" textlink="">
      <xdr:nvSpPr>
        <xdr:cNvPr id="85" name="テキスト ボックス 84"/>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28194</xdr:rowOff>
    </xdr:from>
    <xdr:to>
      <xdr:col>4</xdr:col>
      <xdr:colOff>396875</xdr:colOff>
      <xdr:row>35</xdr:row>
      <xdr:rowOff>129794</xdr:rowOff>
    </xdr:to>
    <xdr:sp macro="" textlink="">
      <xdr:nvSpPr>
        <xdr:cNvPr id="86" name="円/楕円 85"/>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139971</xdr:rowOff>
    </xdr:from>
    <xdr:ext cx="762000" cy="259045"/>
    <xdr:sp macro="" textlink="">
      <xdr:nvSpPr>
        <xdr:cNvPr id="87" name="テキスト ボックス 86"/>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8" name="円/楕円 87"/>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89" name="テキスト ボックス 88"/>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165354</xdr:rowOff>
    </xdr:from>
    <xdr:to>
      <xdr:col>1</xdr:col>
      <xdr:colOff>676275</xdr:colOff>
      <xdr:row>36</xdr:row>
      <xdr:rowOff>95504</xdr:rowOff>
    </xdr:to>
    <xdr:sp macro="" textlink="">
      <xdr:nvSpPr>
        <xdr:cNvPr id="90" name="円/楕円 89"/>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105681</xdr:rowOff>
    </xdr:from>
    <xdr:ext cx="762000" cy="259045"/>
    <xdr:sp macro="" textlink="">
      <xdr:nvSpPr>
        <xdr:cNvPr id="91" name="テキスト ボックス 90"/>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依然として類似団体よりも高い水準にある要因としては、町立保育所</a:t>
          </a:r>
          <a:r>
            <a:rPr lang="en-US" altLang="ja-JP" sz="1400">
              <a:solidFill>
                <a:schemeClr val="dk1"/>
              </a:solidFill>
              <a:effectLst/>
              <a:latin typeface="+mn-lt"/>
              <a:ea typeface="+mn-ea"/>
              <a:cs typeface="+mn-cs"/>
            </a:rPr>
            <a:t>8</a:t>
          </a:r>
          <a:r>
            <a:rPr lang="ja-JP" altLang="ja-JP" sz="1400">
              <a:solidFill>
                <a:schemeClr val="dk1"/>
              </a:solidFill>
              <a:effectLst/>
              <a:latin typeface="+mn-lt"/>
              <a:ea typeface="+mn-ea"/>
              <a:cs typeface="+mn-cs"/>
            </a:rPr>
            <a:t>園、小学校</a:t>
          </a:r>
          <a:r>
            <a:rPr lang="en-US" altLang="ja-JP" sz="1400">
              <a:solidFill>
                <a:schemeClr val="dk1"/>
              </a:solidFill>
              <a:effectLst/>
              <a:latin typeface="+mn-lt"/>
              <a:ea typeface="+mn-ea"/>
              <a:cs typeface="+mn-cs"/>
            </a:rPr>
            <a:t>6</a:t>
          </a:r>
          <a:r>
            <a:rPr lang="ja-JP" altLang="ja-JP" sz="1400">
              <a:solidFill>
                <a:schemeClr val="dk1"/>
              </a:solidFill>
              <a:effectLst/>
              <a:latin typeface="+mn-lt"/>
              <a:ea typeface="+mn-ea"/>
              <a:cs typeface="+mn-cs"/>
            </a:rPr>
            <a:t>校・中学校</a:t>
          </a:r>
          <a:r>
            <a:rPr lang="en-US" altLang="ja-JP" sz="1400">
              <a:solidFill>
                <a:schemeClr val="dk1"/>
              </a:solidFill>
              <a:effectLst/>
              <a:latin typeface="+mn-lt"/>
              <a:ea typeface="+mn-ea"/>
              <a:cs typeface="+mn-cs"/>
            </a:rPr>
            <a:t>2</a:t>
          </a:r>
          <a:r>
            <a:rPr lang="ja-JP" altLang="ja-JP" sz="1400">
              <a:solidFill>
                <a:schemeClr val="dk1"/>
              </a:solidFill>
              <a:effectLst/>
              <a:latin typeface="+mn-lt"/>
              <a:ea typeface="+mn-ea"/>
              <a:cs typeface="+mn-cs"/>
            </a:rPr>
            <a:t>校</a:t>
          </a:r>
          <a:r>
            <a:rPr lang="ja-JP" altLang="en-US" sz="1400">
              <a:solidFill>
                <a:schemeClr val="dk1"/>
              </a:solidFill>
              <a:effectLst/>
              <a:latin typeface="+mn-lt"/>
              <a:ea typeface="+mn-ea"/>
              <a:cs typeface="+mn-cs"/>
            </a:rPr>
            <a:t>に</a:t>
          </a:r>
          <a:r>
            <a:rPr lang="ja-JP" altLang="ja-JP" sz="1400">
              <a:solidFill>
                <a:schemeClr val="dk1"/>
              </a:solidFill>
              <a:effectLst/>
              <a:latin typeface="+mn-lt"/>
              <a:ea typeface="+mn-ea"/>
              <a:cs typeface="+mn-cs"/>
            </a:rPr>
            <a:t>臨時職員を多く配置しているためである。また</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人口の増加やサービスの拡充により予防接種や健康診査</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委託料等</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経費が増加している。今後は住民サービスの充実と経費のバランスを保ちながら、適正な財政運営を行うための経費見直し等を図り、平均水準に近づけていけるように努め</a:t>
          </a:r>
          <a:r>
            <a:rPr lang="ja-JP" altLang="en-US" sz="1400">
              <a:solidFill>
                <a:schemeClr val="dk1"/>
              </a:solidFill>
              <a:effectLst/>
              <a:latin typeface="+mn-lt"/>
              <a:ea typeface="+mn-ea"/>
              <a:cs typeface="+mn-cs"/>
            </a:rPr>
            <a:t>ていく</a:t>
          </a:r>
          <a:r>
            <a:rPr lang="ja-JP" altLang="ja-JP" sz="14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74422</xdr:rowOff>
    </xdr:from>
    <xdr:to>
      <xdr:col>24</xdr:col>
      <xdr:colOff>31750</xdr:colOff>
      <xdr:row>18</xdr:row>
      <xdr:rowOff>12700</xdr:rowOff>
    </xdr:to>
    <xdr:cxnSp macro="">
      <xdr:nvCxnSpPr>
        <xdr:cNvPr id="121" name="直線コネクタ 120"/>
        <xdr:cNvCxnSpPr/>
      </xdr:nvCxnSpPr>
      <xdr:spPr>
        <a:xfrm>
          <a:off x="15671800" y="29890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18</xdr:row>
      <xdr:rowOff>67564</xdr:rowOff>
    </xdr:to>
    <xdr:cxnSp macro="">
      <xdr:nvCxnSpPr>
        <xdr:cNvPr id="124" name="直線コネクタ 123"/>
        <xdr:cNvCxnSpPr/>
      </xdr:nvCxnSpPr>
      <xdr:spPr>
        <a:xfrm flipV="1">
          <a:off x="14782800" y="29890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88138</xdr:rowOff>
    </xdr:from>
    <xdr:to>
      <xdr:col>21</xdr:col>
      <xdr:colOff>361950</xdr:colOff>
      <xdr:row>18</xdr:row>
      <xdr:rowOff>67564</xdr:rowOff>
    </xdr:to>
    <xdr:cxnSp macro="">
      <xdr:nvCxnSpPr>
        <xdr:cNvPr id="127" name="直線コネクタ 126"/>
        <xdr:cNvCxnSpPr/>
      </xdr:nvCxnSpPr>
      <xdr:spPr>
        <a:xfrm>
          <a:off x="13893800" y="300278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88138</xdr:rowOff>
    </xdr:from>
    <xdr:to>
      <xdr:col>20</xdr:col>
      <xdr:colOff>158750</xdr:colOff>
      <xdr:row>17</xdr:row>
      <xdr:rowOff>115570</xdr:rowOff>
    </xdr:to>
    <xdr:cxnSp macro="">
      <xdr:nvCxnSpPr>
        <xdr:cNvPr id="130" name="直線コネクタ 129"/>
        <xdr:cNvCxnSpPr/>
      </xdr:nvCxnSpPr>
      <xdr:spPr>
        <a:xfrm flipV="1">
          <a:off x="13004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0" name="円/楕円 13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23622</xdr:rowOff>
    </xdr:from>
    <xdr:to>
      <xdr:col>22</xdr:col>
      <xdr:colOff>615950</xdr:colOff>
      <xdr:row>17</xdr:row>
      <xdr:rowOff>125222</xdr:rowOff>
    </xdr:to>
    <xdr:sp macro="" textlink="">
      <xdr:nvSpPr>
        <xdr:cNvPr id="142" name="円/楕円 141"/>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109999</xdr:rowOff>
    </xdr:from>
    <xdr:ext cx="736600" cy="259045"/>
    <xdr:sp macro="" textlink="">
      <xdr:nvSpPr>
        <xdr:cNvPr id="143" name="テキスト ボックス 142"/>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16764</xdr:rowOff>
    </xdr:from>
    <xdr:to>
      <xdr:col>21</xdr:col>
      <xdr:colOff>412750</xdr:colOff>
      <xdr:row>18</xdr:row>
      <xdr:rowOff>118364</xdr:rowOff>
    </xdr:to>
    <xdr:sp macro="" textlink="">
      <xdr:nvSpPr>
        <xdr:cNvPr id="144" name="円/楕円 143"/>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103141</xdr:rowOff>
    </xdr:from>
    <xdr:ext cx="762000" cy="259045"/>
    <xdr:sp macro="" textlink="">
      <xdr:nvSpPr>
        <xdr:cNvPr id="145" name="テキスト ボックス 144"/>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37338</xdr:rowOff>
    </xdr:from>
    <xdr:to>
      <xdr:col>20</xdr:col>
      <xdr:colOff>209550</xdr:colOff>
      <xdr:row>17</xdr:row>
      <xdr:rowOff>138938</xdr:rowOff>
    </xdr:to>
    <xdr:sp macro="" textlink="">
      <xdr:nvSpPr>
        <xdr:cNvPr id="146" name="円/楕円 145"/>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123715</xdr:rowOff>
    </xdr:from>
    <xdr:ext cx="762000" cy="259045"/>
    <xdr:sp macro="" textlink="">
      <xdr:nvSpPr>
        <xdr:cNvPr id="147" name="テキスト ボックス 146"/>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48" name="円/楕円 147"/>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49" name="テキスト ボックス 148"/>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人口増加や制度拡充により扶助費は増加傾向にあ</a:t>
          </a:r>
          <a:r>
            <a:rPr lang="ja-JP" altLang="en-US" sz="1400">
              <a:solidFill>
                <a:schemeClr val="dk1"/>
              </a:solidFill>
              <a:effectLst/>
              <a:latin typeface="+mn-lt"/>
              <a:ea typeface="+mn-ea"/>
              <a:cs typeface="+mn-cs"/>
            </a:rPr>
            <a:t>り、</a:t>
          </a:r>
          <a:r>
            <a:rPr lang="ja-JP" altLang="ja-JP" sz="1400">
              <a:solidFill>
                <a:schemeClr val="dk1"/>
              </a:solidFill>
              <a:effectLst/>
              <a:latin typeface="+mn-lt"/>
              <a:ea typeface="+mn-ea"/>
              <a:cs typeface="+mn-cs"/>
            </a:rPr>
            <a:t>前年度に引き続き児童手当が大きな割合を占めている。また、待機児童解消のための私立保育所新設に係る経費や障害者自立支援法に基づく事業費も</a:t>
          </a:r>
          <a:r>
            <a:rPr lang="ja-JP" altLang="en-US" sz="1400">
              <a:solidFill>
                <a:schemeClr val="dk1"/>
              </a:solidFill>
              <a:effectLst/>
              <a:latin typeface="+mn-lt"/>
              <a:ea typeface="+mn-ea"/>
              <a:cs typeface="+mn-cs"/>
            </a:rPr>
            <a:t>年々</a:t>
          </a:r>
          <a:r>
            <a:rPr lang="ja-JP" altLang="ja-JP" sz="1400">
              <a:solidFill>
                <a:schemeClr val="dk1"/>
              </a:solidFill>
              <a:effectLst/>
              <a:latin typeface="+mn-lt"/>
              <a:ea typeface="+mn-ea"/>
              <a:cs typeface="+mn-cs"/>
            </a:rPr>
            <a:t>増加している。</a:t>
          </a:r>
        </a:p>
        <a:p>
          <a:r>
            <a:rPr lang="ja-JP" altLang="ja-JP" sz="1400">
              <a:solidFill>
                <a:schemeClr val="dk1"/>
              </a:solidFill>
              <a:effectLst/>
              <a:latin typeface="+mn-lt"/>
              <a:ea typeface="+mn-ea"/>
              <a:cs typeface="+mn-cs"/>
            </a:rPr>
            <a:t>　今後</a:t>
          </a:r>
          <a:r>
            <a:rPr lang="ja-JP" altLang="en-US" sz="1400">
              <a:solidFill>
                <a:schemeClr val="dk1"/>
              </a:solidFill>
              <a:effectLst/>
              <a:latin typeface="+mn-lt"/>
              <a:ea typeface="+mn-ea"/>
              <a:cs typeface="+mn-cs"/>
            </a:rPr>
            <a:t>も引き続き、</a:t>
          </a:r>
          <a:r>
            <a:rPr lang="ja-JP" altLang="ja-JP" sz="1400">
              <a:solidFill>
                <a:schemeClr val="dk1"/>
              </a:solidFill>
              <a:effectLst/>
              <a:latin typeface="+mn-lt"/>
              <a:ea typeface="+mn-ea"/>
              <a:cs typeface="+mn-cs"/>
            </a:rPr>
            <a:t>住民サービスの充実と経費のバランスを図りながら、</a:t>
          </a:r>
          <a:r>
            <a:rPr lang="ja-JP" altLang="en-US" sz="1400">
              <a:solidFill>
                <a:schemeClr val="dk1"/>
              </a:solidFill>
              <a:effectLst/>
              <a:latin typeface="+mn-lt"/>
              <a:ea typeface="+mn-ea"/>
              <a:cs typeface="+mn-cs"/>
            </a:rPr>
            <a:t>健全な財政運営に努めていく</a:t>
          </a:r>
          <a:r>
            <a:rPr lang="ja-JP" altLang="ja-JP" sz="1400">
              <a:solidFill>
                <a:schemeClr val="dk1"/>
              </a:solidFill>
              <a:effectLst/>
              <a:latin typeface="+mn-lt"/>
              <a:ea typeface="+mn-ea"/>
              <a:cs typeface="+mn-cs"/>
            </a:rPr>
            <a:t>。</a:t>
          </a:r>
          <a:endParaRPr kumimoji="1" lang="ja-JP" altLang="en-US" sz="16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20865</xdr:rowOff>
    </xdr:to>
    <xdr:cxnSp macro="">
      <xdr:nvCxnSpPr>
        <xdr:cNvPr id="184" name="直線コネクタ 183"/>
        <xdr:cNvCxnSpPr/>
      </xdr:nvCxnSpPr>
      <xdr:spPr>
        <a:xfrm>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143328</xdr:rowOff>
    </xdr:to>
    <xdr:cxnSp macro="">
      <xdr:nvCxnSpPr>
        <xdr:cNvPr id="187" name="直線コネクタ 186"/>
        <xdr:cNvCxnSpPr/>
      </xdr:nvCxnSpPr>
      <xdr:spPr>
        <a:xfrm>
          <a:off x="3098800" y="95975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167822</xdr:rowOff>
    </xdr:to>
    <xdr:cxnSp macro="">
      <xdr:nvCxnSpPr>
        <xdr:cNvPr id="190" name="直線コネクタ 189"/>
        <xdr:cNvCxnSpPr/>
      </xdr:nvCxnSpPr>
      <xdr:spPr>
        <a:xfrm>
          <a:off x="2209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3" name="直線コネクタ 192"/>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3" name="円/楕円 202"/>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158042</xdr:rowOff>
    </xdr:from>
    <xdr:ext cx="762000" cy="259045"/>
    <xdr:sp macro="" textlink="">
      <xdr:nvSpPr>
        <xdr:cNvPr id="204" name="扶助費該当値テキスト"/>
        <xdr:cNvSpPr txBox="1"/>
      </xdr:nvSpPr>
      <xdr:spPr>
        <a:xfrm>
          <a:off x="4914900" y="95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5" name="円/楕円 204"/>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32855</xdr:rowOff>
    </xdr:from>
    <xdr:ext cx="736600" cy="259045"/>
    <xdr:sp macro="" textlink="">
      <xdr:nvSpPr>
        <xdr:cNvPr id="206" name="テキスト ボックス 205"/>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07" name="円/楕円 206"/>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08" name="テキスト ボックス 207"/>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09" name="円/楕円 20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0" name="テキスト ボックス 209"/>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1" name="円/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2" name="テキスト ボックス 211"/>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その他に係る経常収支比率については、近年経費削減等を図ることにより平均水準を下回ることができている。</a:t>
          </a:r>
        </a:p>
        <a:p>
          <a:r>
            <a:rPr lang="ja-JP" altLang="ja-JP" sz="1400">
              <a:solidFill>
                <a:schemeClr val="dk1"/>
              </a:solidFill>
              <a:effectLst/>
              <a:latin typeface="+mn-lt"/>
              <a:ea typeface="+mn-ea"/>
              <a:cs typeface="+mn-cs"/>
            </a:rPr>
            <a:t>　今後も適正な財政運営の維持に努め</a:t>
          </a:r>
          <a:r>
            <a:rPr lang="ja-JP" altLang="en-US" sz="1400">
              <a:solidFill>
                <a:schemeClr val="dk1"/>
              </a:solidFill>
              <a:effectLst/>
              <a:latin typeface="+mn-lt"/>
              <a:ea typeface="+mn-ea"/>
              <a:cs typeface="+mn-cs"/>
            </a:rPr>
            <a:t>ていく</a:t>
          </a:r>
          <a:r>
            <a:rPr lang="ja-JP" altLang="ja-JP" sz="14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134620</xdr:rowOff>
    </xdr:from>
    <xdr:to>
      <xdr:col>24</xdr:col>
      <xdr:colOff>31750</xdr:colOff>
      <xdr:row>54</xdr:row>
      <xdr:rowOff>165100</xdr:rowOff>
    </xdr:to>
    <xdr:cxnSp macro="">
      <xdr:nvCxnSpPr>
        <xdr:cNvPr id="245" name="直線コネクタ 244"/>
        <xdr:cNvCxnSpPr/>
      </xdr:nvCxnSpPr>
      <xdr:spPr>
        <a:xfrm>
          <a:off x="15671800" y="9392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134620</xdr:rowOff>
    </xdr:from>
    <xdr:to>
      <xdr:col>22</xdr:col>
      <xdr:colOff>565150</xdr:colOff>
      <xdr:row>55</xdr:row>
      <xdr:rowOff>161290</xdr:rowOff>
    </xdr:to>
    <xdr:cxnSp macro="">
      <xdr:nvCxnSpPr>
        <xdr:cNvPr id="248" name="直線コネクタ 247"/>
        <xdr:cNvCxnSpPr/>
      </xdr:nvCxnSpPr>
      <xdr:spPr>
        <a:xfrm flipV="1">
          <a:off x="14782800" y="9392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88900</xdr:rowOff>
    </xdr:to>
    <xdr:cxnSp macro="">
      <xdr:nvCxnSpPr>
        <xdr:cNvPr id="251" name="直線コネクタ 250"/>
        <xdr:cNvCxnSpPr/>
      </xdr:nvCxnSpPr>
      <xdr:spPr>
        <a:xfrm flipV="1">
          <a:off x="13893800" y="959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134620</xdr:rowOff>
    </xdr:to>
    <xdr:cxnSp macro="">
      <xdr:nvCxnSpPr>
        <xdr:cNvPr id="254" name="直線コネクタ 253"/>
        <xdr:cNvCxnSpPr/>
      </xdr:nvCxnSpPr>
      <xdr:spPr>
        <a:xfrm flipV="1">
          <a:off x="13004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4" name="円/楕円 263"/>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5"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6" name="円/楕円 265"/>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67" name="テキスト ボックス 266"/>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8" name="円/楕円 26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69" name="テキスト ボックス 26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0" name="円/楕円 26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1" name="テキスト ボックス 27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2" name="円/楕円 271"/>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3" name="テキスト ボックス 272"/>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人口増加に伴う待機児童対策として私立保育所が２園新設されたことにより、前年度よりも基準内の運営費負担金が増加しているためである。法律等の基準がない補助費等については、外部による行政評価や、補助事業内容の見直し、統廃合などを行うことで適正</a:t>
          </a:r>
          <a:r>
            <a:rPr lang="ja-JP" altLang="en-US" sz="1400">
              <a:solidFill>
                <a:schemeClr val="dk1"/>
              </a:solidFill>
              <a:effectLst/>
              <a:latin typeface="+mn-lt"/>
              <a:ea typeface="+mn-ea"/>
              <a:cs typeface="+mn-cs"/>
            </a:rPr>
            <a:t>な支出</a:t>
          </a:r>
          <a:r>
            <a:rPr lang="ja-JP" altLang="ja-JP" sz="1400">
              <a:solidFill>
                <a:schemeClr val="dk1"/>
              </a:solidFill>
              <a:effectLst/>
              <a:latin typeface="+mn-lt"/>
              <a:ea typeface="+mn-ea"/>
              <a:cs typeface="+mn-cs"/>
            </a:rPr>
            <a:t>に努め</a:t>
          </a:r>
          <a:r>
            <a:rPr lang="ja-JP" altLang="en-US" sz="1400">
              <a:solidFill>
                <a:schemeClr val="dk1"/>
              </a:solidFill>
              <a:effectLst/>
              <a:latin typeface="+mn-lt"/>
              <a:ea typeface="+mn-ea"/>
              <a:cs typeface="+mn-cs"/>
            </a:rPr>
            <a:t>ていく</a:t>
          </a:r>
          <a:r>
            <a:rPr lang="ja-JP" altLang="ja-JP" sz="14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153670</xdr:rowOff>
    </xdr:to>
    <xdr:cxnSp macro="">
      <xdr:nvCxnSpPr>
        <xdr:cNvPr id="306" name="直線コネクタ 305"/>
        <xdr:cNvCxnSpPr/>
      </xdr:nvCxnSpPr>
      <xdr:spPr>
        <a:xfrm>
          <a:off x="15671800" y="6436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92710</xdr:rowOff>
    </xdr:to>
    <xdr:cxnSp macro="">
      <xdr:nvCxnSpPr>
        <xdr:cNvPr id="309" name="直線コネクタ 308"/>
        <xdr:cNvCxnSpPr/>
      </xdr:nvCxnSpPr>
      <xdr:spPr>
        <a:xfrm>
          <a:off x="14782800" y="6299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39370</xdr:rowOff>
    </xdr:to>
    <xdr:cxnSp macro="">
      <xdr:nvCxnSpPr>
        <xdr:cNvPr id="312" name="直線コネクタ 311"/>
        <xdr:cNvCxnSpPr/>
      </xdr:nvCxnSpPr>
      <xdr:spPr>
        <a:xfrm flipV="1">
          <a:off x="13893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39370</xdr:rowOff>
    </xdr:to>
    <xdr:cxnSp macro="">
      <xdr:nvCxnSpPr>
        <xdr:cNvPr id="315" name="直線コネクタ 314"/>
        <xdr:cNvCxnSpPr/>
      </xdr:nvCxnSpPr>
      <xdr:spPr>
        <a:xfrm>
          <a:off x="13004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102870</xdr:rowOff>
    </xdr:from>
    <xdr:to>
      <xdr:col>24</xdr:col>
      <xdr:colOff>82550</xdr:colOff>
      <xdr:row>38</xdr:row>
      <xdr:rowOff>33020</xdr:rowOff>
    </xdr:to>
    <xdr:sp macro="" textlink="">
      <xdr:nvSpPr>
        <xdr:cNvPr id="325" name="円/楕円 324"/>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74947</xdr:rowOff>
    </xdr:from>
    <xdr:ext cx="762000" cy="259045"/>
    <xdr:sp macro="" textlink="">
      <xdr:nvSpPr>
        <xdr:cNvPr id="326" name="補助費等該当値テキスト"/>
        <xdr:cNvSpPr txBox="1"/>
      </xdr:nvSpPr>
      <xdr:spPr>
        <a:xfrm>
          <a:off x="16598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7" name="円/楕円 326"/>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8" name="テキスト ボックス 327"/>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9" name="円/楕円 328"/>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0" name="テキスト ボックス 32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160020</xdr:rowOff>
    </xdr:from>
    <xdr:to>
      <xdr:col>20</xdr:col>
      <xdr:colOff>209550</xdr:colOff>
      <xdr:row>37</xdr:row>
      <xdr:rowOff>90170</xdr:rowOff>
    </xdr:to>
    <xdr:sp macro="" textlink="">
      <xdr:nvSpPr>
        <xdr:cNvPr id="331" name="円/楕円 330"/>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74947</xdr:rowOff>
    </xdr:from>
    <xdr:ext cx="762000" cy="259045"/>
    <xdr:sp macro="" textlink="">
      <xdr:nvSpPr>
        <xdr:cNvPr id="332" name="テキスト ボックス 331"/>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3" name="円/楕円 332"/>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4" name="テキスト ボックス 33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公債費の比率は改善傾向にあるが、近年実施している小・中学校の耐震化や増築、公園や町民センターの整備など大型事業に伴う元金償還が開始されているため公債費に係る経費が今後も増加していくことが見込まれる。適正な事業執行を行いながら</a:t>
          </a:r>
          <a:r>
            <a:rPr lang="ja-JP" altLang="en-US" sz="1400">
              <a:solidFill>
                <a:schemeClr val="dk1"/>
              </a:solidFill>
              <a:effectLst/>
              <a:latin typeface="+mn-lt"/>
              <a:ea typeface="+mn-ea"/>
              <a:cs typeface="+mn-cs"/>
            </a:rPr>
            <a:t>公債費</a:t>
          </a:r>
          <a:r>
            <a:rPr lang="ja-JP" altLang="ja-JP" sz="1400">
              <a:solidFill>
                <a:schemeClr val="dk1"/>
              </a:solidFill>
              <a:effectLst/>
              <a:latin typeface="+mn-lt"/>
              <a:ea typeface="+mn-ea"/>
              <a:cs typeface="+mn-cs"/>
            </a:rPr>
            <a:t>の平準化に努め</a:t>
          </a:r>
          <a:r>
            <a:rPr lang="ja-JP" altLang="en-US" sz="1400">
              <a:solidFill>
                <a:schemeClr val="dk1"/>
              </a:solidFill>
              <a:effectLst/>
              <a:latin typeface="+mn-lt"/>
              <a:ea typeface="+mn-ea"/>
              <a:cs typeface="+mn-cs"/>
            </a:rPr>
            <a:t>ていく</a:t>
          </a:r>
          <a:r>
            <a:rPr lang="ja-JP" altLang="ja-JP" sz="1400">
              <a:solidFill>
                <a:schemeClr val="dk1"/>
              </a:solidFill>
              <a:effectLst/>
              <a:latin typeface="+mn-lt"/>
              <a:ea typeface="+mn-ea"/>
              <a:cs typeface="+mn-cs"/>
            </a:rPr>
            <a:t>。</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152146</xdr:rowOff>
    </xdr:to>
    <xdr:cxnSp macro="">
      <xdr:nvCxnSpPr>
        <xdr:cNvPr id="364" name="直線コネクタ 363"/>
        <xdr:cNvCxnSpPr/>
      </xdr:nvCxnSpPr>
      <xdr:spPr>
        <a:xfrm flipV="1">
          <a:off x="3987800" y="132852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8128</xdr:rowOff>
    </xdr:to>
    <xdr:cxnSp macro="">
      <xdr:nvCxnSpPr>
        <xdr:cNvPr id="367" name="直線コネクタ 366"/>
        <xdr:cNvCxnSpPr/>
      </xdr:nvCxnSpPr>
      <xdr:spPr>
        <a:xfrm flipV="1">
          <a:off x="3098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8128</xdr:rowOff>
    </xdr:to>
    <xdr:cxnSp macro="">
      <xdr:nvCxnSpPr>
        <xdr:cNvPr id="370" name="直線コネクタ 369"/>
        <xdr:cNvCxnSpPr/>
      </xdr:nvCxnSpPr>
      <xdr:spPr>
        <a:xfrm>
          <a:off x="2209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85852</xdr:rowOff>
    </xdr:to>
    <xdr:cxnSp macro="">
      <xdr:nvCxnSpPr>
        <xdr:cNvPr id="373" name="直線コネクタ 372"/>
        <xdr:cNvCxnSpPr/>
      </xdr:nvCxnSpPr>
      <xdr:spPr>
        <a:xfrm flipV="1">
          <a:off x="1320800" y="133629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3" name="円/楕円 382"/>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4842</xdr:rowOff>
    </xdr:from>
    <xdr:ext cx="762000" cy="259045"/>
    <xdr:sp macro="" textlink="">
      <xdr:nvSpPr>
        <xdr:cNvPr id="384" name="公債費該当値テキスト"/>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101346</xdr:rowOff>
    </xdr:from>
    <xdr:to>
      <xdr:col>5</xdr:col>
      <xdr:colOff>600075</xdr:colOff>
      <xdr:row>78</xdr:row>
      <xdr:rowOff>31496</xdr:rowOff>
    </xdr:to>
    <xdr:sp macro="" textlink="">
      <xdr:nvSpPr>
        <xdr:cNvPr id="385" name="円/楕円 384"/>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16273</xdr:rowOff>
    </xdr:from>
    <xdr:ext cx="736600" cy="259045"/>
    <xdr:sp macro="" textlink="">
      <xdr:nvSpPr>
        <xdr:cNvPr id="386" name="テキスト ボックス 385"/>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7" name="円/楕円 386"/>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88" name="テキスト ボックス 387"/>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9" name="円/楕円 388"/>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90" name="テキスト ボックス 389"/>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1" name="円/楕円 390"/>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2" name="テキスト ボックス 39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公債費以外の経常収支比率は平均よりも低い水準となっている。主な要因としては、分母となる経常一般財源における地方税等が</a:t>
          </a:r>
          <a:r>
            <a:rPr lang="ja-JP" altLang="en-US" sz="1400" b="0" i="0" baseline="0">
              <a:solidFill>
                <a:schemeClr val="dk1"/>
              </a:solidFill>
              <a:effectLst/>
              <a:latin typeface="+mn-lt"/>
              <a:ea typeface="+mn-ea"/>
              <a:cs typeface="+mn-cs"/>
            </a:rPr>
            <a:t>前年度より微減ながらも</a:t>
          </a:r>
          <a:r>
            <a:rPr lang="ja-JP" altLang="ja-JP" sz="1400" b="0" i="0" baseline="0">
              <a:solidFill>
                <a:schemeClr val="dk1"/>
              </a:solidFill>
              <a:effectLst/>
              <a:latin typeface="+mn-lt"/>
              <a:ea typeface="+mn-ea"/>
              <a:cs typeface="+mn-cs"/>
            </a:rPr>
            <a:t>依然として高い水準を維持できているためである。</a:t>
          </a:r>
          <a:endParaRPr lang="ja-JP" altLang="ja-JP" sz="1400">
            <a:effectLst/>
          </a:endParaRPr>
        </a:p>
        <a:p>
          <a:pPr rtl="0"/>
          <a:r>
            <a:rPr lang="ja-JP" altLang="ja-JP" sz="1400" b="0" i="0" baseline="0">
              <a:solidFill>
                <a:schemeClr val="dk1"/>
              </a:solidFill>
              <a:effectLst/>
              <a:latin typeface="+mn-lt"/>
              <a:ea typeface="+mn-ea"/>
              <a:cs typeface="+mn-cs"/>
            </a:rPr>
            <a:t>　しかしながら、経常経費充当一般財源等は増加傾向にあるため今後も経費の見直しや改善を図りながら適正な財政運営に努め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46989</xdr:rowOff>
    </xdr:to>
    <xdr:cxnSp macro="">
      <xdr:nvCxnSpPr>
        <xdr:cNvPr id="425" name="直線コネクタ 424"/>
        <xdr:cNvCxnSpPr/>
      </xdr:nvCxnSpPr>
      <xdr:spPr>
        <a:xfrm>
          <a:off x="15671800" y="131229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76</xdr:row>
      <xdr:rowOff>130811</xdr:rowOff>
    </xdr:to>
    <xdr:cxnSp macro="">
      <xdr:nvCxnSpPr>
        <xdr:cNvPr id="428" name="直線コネクタ 427"/>
        <xdr:cNvCxnSpPr/>
      </xdr:nvCxnSpPr>
      <xdr:spPr>
        <a:xfrm flipV="1">
          <a:off x="14782800" y="13122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130811</xdr:rowOff>
    </xdr:to>
    <xdr:cxnSp macro="">
      <xdr:nvCxnSpPr>
        <xdr:cNvPr id="431" name="直線コネクタ 430"/>
        <xdr:cNvCxnSpPr/>
      </xdr:nvCxnSpPr>
      <xdr:spPr>
        <a:xfrm>
          <a:off x="13893800" y="131419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111761</xdr:rowOff>
    </xdr:from>
    <xdr:to>
      <xdr:col>20</xdr:col>
      <xdr:colOff>158750</xdr:colOff>
      <xdr:row>77</xdr:row>
      <xdr:rowOff>54611</xdr:rowOff>
    </xdr:to>
    <xdr:cxnSp macro="">
      <xdr:nvCxnSpPr>
        <xdr:cNvPr id="434" name="直線コネクタ 433"/>
        <xdr:cNvCxnSpPr/>
      </xdr:nvCxnSpPr>
      <xdr:spPr>
        <a:xfrm flipV="1">
          <a:off x="13004800" y="13141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41911</xdr:rowOff>
    </xdr:from>
    <xdr:to>
      <xdr:col>22</xdr:col>
      <xdr:colOff>615950</xdr:colOff>
      <xdr:row>76</xdr:row>
      <xdr:rowOff>143511</xdr:rowOff>
    </xdr:to>
    <xdr:sp macro="" textlink="">
      <xdr:nvSpPr>
        <xdr:cNvPr id="446" name="円/楕円 445"/>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153687</xdr:rowOff>
    </xdr:from>
    <xdr:ext cx="736600" cy="259045"/>
    <xdr:sp macro="" textlink="">
      <xdr:nvSpPr>
        <xdr:cNvPr id="447" name="テキスト ボックス 446"/>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80011</xdr:rowOff>
    </xdr:from>
    <xdr:to>
      <xdr:col>21</xdr:col>
      <xdr:colOff>412750</xdr:colOff>
      <xdr:row>77</xdr:row>
      <xdr:rowOff>10161</xdr:rowOff>
    </xdr:to>
    <xdr:sp macro="" textlink="">
      <xdr:nvSpPr>
        <xdr:cNvPr id="448" name="円/楕円 447"/>
        <xdr:cNvSpPr/>
      </xdr:nvSpPr>
      <xdr:spPr>
        <a:xfrm>
          <a:off x="14732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20337</xdr:rowOff>
    </xdr:from>
    <xdr:ext cx="762000" cy="259045"/>
    <xdr:sp macro="" textlink="">
      <xdr:nvSpPr>
        <xdr:cNvPr id="449" name="テキスト ボックス 448"/>
        <xdr:cNvSpPr txBox="1"/>
      </xdr:nvSpPr>
      <xdr:spPr>
        <a:xfrm>
          <a:off x="14401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0" name="円/楕円 449"/>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51" name="テキスト ボックス 450"/>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52" name="円/楕円 451"/>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115588</xdr:rowOff>
    </xdr:from>
    <xdr:ext cx="762000" cy="259045"/>
    <xdr:sp macro="" textlink="">
      <xdr:nvSpPr>
        <xdr:cNvPr id="453" name="テキスト ボックス 452"/>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熊本県菊陽町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150219</xdr:rowOff>
    </xdr:from>
    <xdr:to>
      <xdr:col>4</xdr:col>
      <xdr:colOff>1117600</xdr:colOff>
      <xdr:row>18</xdr:row>
      <xdr:rowOff>168137</xdr:rowOff>
    </xdr:to>
    <xdr:cxnSp macro="">
      <xdr:nvCxnSpPr>
        <xdr:cNvPr id="52" name="直線コネクタ 51"/>
        <xdr:cNvCxnSpPr/>
      </xdr:nvCxnSpPr>
      <xdr:spPr bwMode="auto">
        <a:xfrm>
          <a:off x="5003800" y="3283944"/>
          <a:ext cx="647700" cy="1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118705</xdr:rowOff>
    </xdr:from>
    <xdr:to>
      <xdr:col>4</xdr:col>
      <xdr:colOff>469900</xdr:colOff>
      <xdr:row>18</xdr:row>
      <xdr:rowOff>150219</xdr:rowOff>
    </xdr:to>
    <xdr:cxnSp macro="">
      <xdr:nvCxnSpPr>
        <xdr:cNvPr id="55" name="直線コネクタ 54"/>
        <xdr:cNvCxnSpPr/>
      </xdr:nvCxnSpPr>
      <xdr:spPr bwMode="auto">
        <a:xfrm>
          <a:off x="4305300" y="3252430"/>
          <a:ext cx="698500" cy="31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118705</xdr:rowOff>
    </xdr:from>
    <xdr:to>
      <xdr:col>3</xdr:col>
      <xdr:colOff>904875</xdr:colOff>
      <xdr:row>18</xdr:row>
      <xdr:rowOff>129852</xdr:rowOff>
    </xdr:to>
    <xdr:cxnSp macro="">
      <xdr:nvCxnSpPr>
        <xdr:cNvPr id="58" name="直線コネクタ 57"/>
        <xdr:cNvCxnSpPr/>
      </xdr:nvCxnSpPr>
      <xdr:spPr bwMode="auto">
        <a:xfrm flipV="1">
          <a:off x="3606800" y="3252430"/>
          <a:ext cx="698500" cy="1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129852</xdr:rowOff>
    </xdr:from>
    <xdr:to>
      <xdr:col>3</xdr:col>
      <xdr:colOff>206375</xdr:colOff>
      <xdr:row>18</xdr:row>
      <xdr:rowOff>133368</xdr:rowOff>
    </xdr:to>
    <xdr:cxnSp macro="">
      <xdr:nvCxnSpPr>
        <xdr:cNvPr id="61" name="直線コネクタ 60"/>
        <xdr:cNvCxnSpPr/>
      </xdr:nvCxnSpPr>
      <xdr:spPr bwMode="auto">
        <a:xfrm flipV="1">
          <a:off x="2908300" y="3263577"/>
          <a:ext cx="698500" cy="3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117337</xdr:rowOff>
    </xdr:from>
    <xdr:to>
      <xdr:col>5</xdr:col>
      <xdr:colOff>34925</xdr:colOff>
      <xdr:row>19</xdr:row>
      <xdr:rowOff>47487</xdr:rowOff>
    </xdr:to>
    <xdr:sp macro="" textlink="">
      <xdr:nvSpPr>
        <xdr:cNvPr id="71" name="円/楕円 70"/>
        <xdr:cNvSpPr/>
      </xdr:nvSpPr>
      <xdr:spPr bwMode="auto">
        <a:xfrm>
          <a:off x="5600700" y="3251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89414</xdr:rowOff>
    </xdr:from>
    <xdr:ext cx="762000" cy="259045"/>
    <xdr:sp macro="" textlink="">
      <xdr:nvSpPr>
        <xdr:cNvPr id="72" name="人口1人当たり決算額の推移該当値テキスト130"/>
        <xdr:cNvSpPr txBox="1"/>
      </xdr:nvSpPr>
      <xdr:spPr>
        <a:xfrm>
          <a:off x="5740400" y="32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58,346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99419</xdr:rowOff>
    </xdr:from>
    <xdr:to>
      <xdr:col>4</xdr:col>
      <xdr:colOff>520700</xdr:colOff>
      <xdr:row>19</xdr:row>
      <xdr:rowOff>29570</xdr:rowOff>
    </xdr:to>
    <xdr:sp macro="" textlink="">
      <xdr:nvSpPr>
        <xdr:cNvPr id="73" name="円/楕円 72"/>
        <xdr:cNvSpPr/>
      </xdr:nvSpPr>
      <xdr:spPr bwMode="auto">
        <a:xfrm>
          <a:off x="4953000" y="323314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14346</xdr:rowOff>
    </xdr:from>
    <xdr:ext cx="736600" cy="259045"/>
    <xdr:sp macro="" textlink="">
      <xdr:nvSpPr>
        <xdr:cNvPr id="74" name="テキスト ボックス 73"/>
        <xdr:cNvSpPr txBox="1"/>
      </xdr:nvSpPr>
      <xdr:spPr>
        <a:xfrm>
          <a:off x="4622800" y="331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67905</xdr:rowOff>
    </xdr:from>
    <xdr:to>
      <xdr:col>3</xdr:col>
      <xdr:colOff>955675</xdr:colOff>
      <xdr:row>18</xdr:row>
      <xdr:rowOff>169505</xdr:rowOff>
    </xdr:to>
    <xdr:sp macro="" textlink="">
      <xdr:nvSpPr>
        <xdr:cNvPr id="75" name="円/楕円 74"/>
        <xdr:cNvSpPr/>
      </xdr:nvSpPr>
      <xdr:spPr bwMode="auto">
        <a:xfrm>
          <a:off x="4254500" y="320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154282</xdr:rowOff>
    </xdr:from>
    <xdr:ext cx="762000" cy="259045"/>
    <xdr:sp macro="" textlink="">
      <xdr:nvSpPr>
        <xdr:cNvPr id="76" name="テキスト ボックス 75"/>
        <xdr:cNvSpPr txBox="1"/>
      </xdr:nvSpPr>
      <xdr:spPr>
        <a:xfrm>
          <a:off x="3924300" y="328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79052</xdr:rowOff>
    </xdr:from>
    <xdr:to>
      <xdr:col>3</xdr:col>
      <xdr:colOff>257175</xdr:colOff>
      <xdr:row>19</xdr:row>
      <xdr:rowOff>9202</xdr:rowOff>
    </xdr:to>
    <xdr:sp macro="" textlink="">
      <xdr:nvSpPr>
        <xdr:cNvPr id="77" name="円/楕円 76"/>
        <xdr:cNvSpPr/>
      </xdr:nvSpPr>
      <xdr:spPr bwMode="auto">
        <a:xfrm>
          <a:off x="3556000" y="321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165429</xdr:rowOff>
    </xdr:from>
    <xdr:ext cx="762000" cy="259045"/>
    <xdr:sp macro="" textlink="">
      <xdr:nvSpPr>
        <xdr:cNvPr id="78" name="テキスト ボックス 77"/>
        <xdr:cNvSpPr txBox="1"/>
      </xdr:nvSpPr>
      <xdr:spPr>
        <a:xfrm>
          <a:off x="3225800" y="329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61,863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82568</xdr:rowOff>
    </xdr:from>
    <xdr:to>
      <xdr:col>2</xdr:col>
      <xdr:colOff>692150</xdr:colOff>
      <xdr:row>19</xdr:row>
      <xdr:rowOff>12718</xdr:rowOff>
    </xdr:to>
    <xdr:sp macro="" textlink="">
      <xdr:nvSpPr>
        <xdr:cNvPr id="79" name="円/楕円 78"/>
        <xdr:cNvSpPr/>
      </xdr:nvSpPr>
      <xdr:spPr bwMode="auto">
        <a:xfrm>
          <a:off x="2857500" y="32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168945</xdr:rowOff>
    </xdr:from>
    <xdr:ext cx="762000" cy="259045"/>
    <xdr:sp macro="" textlink="">
      <xdr:nvSpPr>
        <xdr:cNvPr id="80" name="テキスト ボックス 79"/>
        <xdr:cNvSpPr txBox="1"/>
      </xdr:nvSpPr>
      <xdr:spPr>
        <a:xfrm>
          <a:off x="2527300" y="33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185731</xdr:rowOff>
    </xdr:from>
    <xdr:to>
      <xdr:col>4</xdr:col>
      <xdr:colOff>1117600</xdr:colOff>
      <xdr:row>35</xdr:row>
      <xdr:rowOff>278600</xdr:rowOff>
    </xdr:to>
    <xdr:cxnSp macro="">
      <xdr:nvCxnSpPr>
        <xdr:cNvPr id="113" name="直線コネクタ 112"/>
        <xdr:cNvCxnSpPr/>
      </xdr:nvCxnSpPr>
      <xdr:spPr bwMode="auto">
        <a:xfrm>
          <a:off x="5003800" y="6796081"/>
          <a:ext cx="647700" cy="9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263377</xdr:rowOff>
    </xdr:from>
    <xdr:ext cx="762000" cy="259045"/>
    <xdr:sp macro="" textlink="">
      <xdr:nvSpPr>
        <xdr:cNvPr id="114" name="人口1人当たり決算額の推移平均値テキスト445"/>
        <xdr:cNvSpPr txBox="1"/>
      </xdr:nvSpPr>
      <xdr:spPr>
        <a:xfrm>
          <a:off x="5740400" y="68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127038</xdr:rowOff>
    </xdr:from>
    <xdr:to>
      <xdr:col>4</xdr:col>
      <xdr:colOff>469900</xdr:colOff>
      <xdr:row>35</xdr:row>
      <xdr:rowOff>185731</xdr:rowOff>
    </xdr:to>
    <xdr:cxnSp macro="">
      <xdr:nvCxnSpPr>
        <xdr:cNvPr id="116" name="直線コネクタ 115"/>
        <xdr:cNvCxnSpPr/>
      </xdr:nvCxnSpPr>
      <xdr:spPr bwMode="auto">
        <a:xfrm>
          <a:off x="4305300" y="6737388"/>
          <a:ext cx="698500" cy="58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92139</xdr:rowOff>
    </xdr:from>
    <xdr:to>
      <xdr:col>3</xdr:col>
      <xdr:colOff>904875</xdr:colOff>
      <xdr:row>35</xdr:row>
      <xdr:rowOff>127038</xdr:rowOff>
    </xdr:to>
    <xdr:cxnSp macro="">
      <xdr:nvCxnSpPr>
        <xdr:cNvPr id="119" name="直線コネクタ 118"/>
        <xdr:cNvCxnSpPr/>
      </xdr:nvCxnSpPr>
      <xdr:spPr bwMode="auto">
        <a:xfrm>
          <a:off x="3606800" y="6702489"/>
          <a:ext cx="698500" cy="3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56115</xdr:rowOff>
    </xdr:from>
    <xdr:to>
      <xdr:col>3</xdr:col>
      <xdr:colOff>206375</xdr:colOff>
      <xdr:row>35</xdr:row>
      <xdr:rowOff>92139</xdr:rowOff>
    </xdr:to>
    <xdr:cxnSp macro="">
      <xdr:nvCxnSpPr>
        <xdr:cNvPr id="122" name="直線コネクタ 121"/>
        <xdr:cNvCxnSpPr/>
      </xdr:nvCxnSpPr>
      <xdr:spPr bwMode="auto">
        <a:xfrm>
          <a:off x="2908300" y="6666465"/>
          <a:ext cx="698500" cy="3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227800</xdr:rowOff>
    </xdr:from>
    <xdr:to>
      <xdr:col>5</xdr:col>
      <xdr:colOff>34925</xdr:colOff>
      <xdr:row>35</xdr:row>
      <xdr:rowOff>329400</xdr:rowOff>
    </xdr:to>
    <xdr:sp macro="" textlink="">
      <xdr:nvSpPr>
        <xdr:cNvPr id="132" name="円/楕円 131"/>
        <xdr:cNvSpPr/>
      </xdr:nvSpPr>
      <xdr:spPr bwMode="auto">
        <a:xfrm>
          <a:off x="5600700" y="683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72877</xdr:rowOff>
    </xdr:from>
    <xdr:ext cx="762000" cy="259045"/>
    <xdr:sp macro="" textlink="">
      <xdr:nvSpPr>
        <xdr:cNvPr id="133" name="人口1人当たり決算額の推移該当値テキスト445"/>
        <xdr:cNvSpPr txBox="1"/>
      </xdr:nvSpPr>
      <xdr:spPr>
        <a:xfrm>
          <a:off x="5740400" y="66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134931</xdr:rowOff>
    </xdr:from>
    <xdr:to>
      <xdr:col>4</xdr:col>
      <xdr:colOff>520700</xdr:colOff>
      <xdr:row>35</xdr:row>
      <xdr:rowOff>236531</xdr:rowOff>
    </xdr:to>
    <xdr:sp macro="" textlink="">
      <xdr:nvSpPr>
        <xdr:cNvPr id="134" name="円/楕円 133"/>
        <xdr:cNvSpPr/>
      </xdr:nvSpPr>
      <xdr:spPr bwMode="auto">
        <a:xfrm>
          <a:off x="4953000" y="674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246708</xdr:rowOff>
    </xdr:from>
    <xdr:ext cx="736600" cy="259045"/>
    <xdr:sp macro="" textlink="">
      <xdr:nvSpPr>
        <xdr:cNvPr id="135" name="テキスト ボックス 134"/>
        <xdr:cNvSpPr txBox="1"/>
      </xdr:nvSpPr>
      <xdr:spPr>
        <a:xfrm>
          <a:off x="4622800" y="651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76238</xdr:rowOff>
    </xdr:from>
    <xdr:to>
      <xdr:col>3</xdr:col>
      <xdr:colOff>955675</xdr:colOff>
      <xdr:row>35</xdr:row>
      <xdr:rowOff>177838</xdr:rowOff>
    </xdr:to>
    <xdr:sp macro="" textlink="">
      <xdr:nvSpPr>
        <xdr:cNvPr id="136" name="円/楕円 135"/>
        <xdr:cNvSpPr/>
      </xdr:nvSpPr>
      <xdr:spPr bwMode="auto">
        <a:xfrm>
          <a:off x="4254500" y="668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188015</xdr:rowOff>
    </xdr:from>
    <xdr:ext cx="762000" cy="259045"/>
    <xdr:sp macro="" textlink="">
      <xdr:nvSpPr>
        <xdr:cNvPr id="137" name="テキスト ボックス 136"/>
        <xdr:cNvSpPr txBox="1"/>
      </xdr:nvSpPr>
      <xdr:spPr>
        <a:xfrm>
          <a:off x="3924300" y="64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41339</xdr:rowOff>
    </xdr:from>
    <xdr:to>
      <xdr:col>3</xdr:col>
      <xdr:colOff>257175</xdr:colOff>
      <xdr:row>35</xdr:row>
      <xdr:rowOff>142939</xdr:rowOff>
    </xdr:to>
    <xdr:sp macro="" textlink="">
      <xdr:nvSpPr>
        <xdr:cNvPr id="138" name="円/楕円 137"/>
        <xdr:cNvSpPr/>
      </xdr:nvSpPr>
      <xdr:spPr bwMode="auto">
        <a:xfrm>
          <a:off x="3556000" y="665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153116</xdr:rowOff>
    </xdr:from>
    <xdr:ext cx="762000" cy="259045"/>
    <xdr:sp macro="" textlink="">
      <xdr:nvSpPr>
        <xdr:cNvPr id="139" name="テキスト ボックス 138"/>
        <xdr:cNvSpPr txBox="1"/>
      </xdr:nvSpPr>
      <xdr:spPr>
        <a:xfrm>
          <a:off x="3225800" y="642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5315</xdr:rowOff>
    </xdr:from>
    <xdr:to>
      <xdr:col>2</xdr:col>
      <xdr:colOff>692150</xdr:colOff>
      <xdr:row>35</xdr:row>
      <xdr:rowOff>106915</xdr:rowOff>
    </xdr:to>
    <xdr:sp macro="" textlink="">
      <xdr:nvSpPr>
        <xdr:cNvPr id="140" name="円/楕円 139"/>
        <xdr:cNvSpPr/>
      </xdr:nvSpPr>
      <xdr:spPr bwMode="auto">
        <a:xfrm>
          <a:off x="2857500" y="661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117092</xdr:rowOff>
    </xdr:from>
    <xdr:ext cx="762000" cy="259045"/>
    <xdr:sp macro="" textlink="">
      <xdr:nvSpPr>
        <xdr:cNvPr id="141" name="テキスト ボックス 140"/>
        <xdr:cNvSpPr txBox="1"/>
      </xdr:nvSpPr>
      <xdr:spPr>
        <a:xfrm>
          <a:off x="2527300" y="63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【財政調整基金残高】</a:t>
          </a:r>
        </a:p>
        <a:p>
          <a:r>
            <a:rPr lang="ja-JP" altLang="ja-JP" sz="1200">
              <a:solidFill>
                <a:schemeClr val="dk1"/>
              </a:solidFill>
              <a:effectLst/>
              <a:latin typeface="+mn-lt"/>
              <a:ea typeface="+mn-ea"/>
              <a:cs typeface="+mn-cs"/>
            </a:rPr>
            <a:t>　災害や大型事業の変更等の緊急対応の備えとして基金積立を行っているため高い水準を維持している。</a:t>
          </a:r>
          <a:r>
            <a:rPr lang="ja-JP" altLang="en-US" sz="1200">
              <a:solidFill>
                <a:schemeClr val="dk1"/>
              </a:solidFill>
              <a:effectLst/>
              <a:latin typeface="+mn-lt"/>
              <a:ea typeface="+mn-ea"/>
              <a:cs typeface="+mn-cs"/>
            </a:rPr>
            <a:t>今後も</a:t>
          </a:r>
          <a:r>
            <a:rPr lang="en-US" altLang="ja-JP" sz="1200">
              <a:solidFill>
                <a:schemeClr val="dk1"/>
              </a:solidFill>
              <a:effectLst/>
              <a:latin typeface="+mn-lt"/>
              <a:ea typeface="+mn-ea"/>
              <a:cs typeface="+mn-cs"/>
            </a:rPr>
            <a:t>20</a:t>
          </a:r>
          <a:r>
            <a:rPr lang="ja-JP" altLang="en-US" sz="1200">
              <a:solidFill>
                <a:schemeClr val="dk1"/>
              </a:solidFill>
              <a:effectLst/>
              <a:latin typeface="+mn-lt"/>
              <a:ea typeface="+mn-ea"/>
              <a:cs typeface="+mn-cs"/>
            </a:rPr>
            <a:t>％以上を維持するように努める。</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【実質収支額】</a:t>
          </a: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歳入歳出差引額は前年度とほぼ同額であったが、前年度に比べ翌年度に繰り越すべき財源が少なかったため実質収支の比率が上がっている。</a:t>
          </a:r>
          <a:endParaRPr lang="ja-JP"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【実質単年度収支】</a:t>
          </a: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今年度は公債費の繰上償還を行っていないため、実質単年度収支は比率が下がっている。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　一般会計、他全ての会計において、実質赤字はないため今後も、引き続き各会計の実質収支等の状況を注視し、健全な財政運営に努めていく。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実質公債費比率は前年度よりも改善しているが、施設改修等の大型事業に着工しているため今後は元利償還金が増加することで比率が上昇していく</a:t>
          </a:r>
          <a:r>
            <a:rPr lang="ja-JP" altLang="en-US" sz="1400">
              <a:solidFill>
                <a:schemeClr val="dk1"/>
              </a:solidFill>
              <a:effectLst/>
              <a:latin typeface="+mn-lt"/>
              <a:ea typeface="+mn-ea"/>
              <a:cs typeface="+mn-cs"/>
            </a:rPr>
            <a:t>見込みである</a:t>
          </a:r>
          <a:r>
            <a:rPr lang="ja-JP" altLang="ja-JP" sz="1400">
              <a:solidFill>
                <a:schemeClr val="dk1"/>
              </a:solidFill>
              <a:effectLst/>
              <a:latin typeface="+mn-lt"/>
              <a:ea typeface="+mn-ea"/>
              <a:cs typeface="+mn-cs"/>
            </a:rPr>
            <a:t>。</a:t>
          </a: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財政運営に有利な地方債の発行に努めるとともに、</a:t>
          </a:r>
          <a:r>
            <a:rPr lang="ja-JP" altLang="en-US" sz="1400">
              <a:solidFill>
                <a:schemeClr val="dk1"/>
              </a:solidFill>
              <a:effectLst/>
              <a:latin typeface="+mn-lt"/>
              <a:ea typeface="+mn-ea"/>
              <a:cs typeface="+mn-cs"/>
            </a:rPr>
            <a:t>これまでと同様に</a:t>
          </a:r>
          <a:r>
            <a:rPr lang="ja-JP" altLang="ja-JP" sz="1400">
              <a:solidFill>
                <a:schemeClr val="dk1"/>
              </a:solidFill>
              <a:effectLst/>
              <a:latin typeface="+mn-lt"/>
              <a:ea typeface="+mn-ea"/>
              <a:cs typeface="+mn-cs"/>
            </a:rPr>
            <a:t>適正な起債管理を行</a:t>
          </a:r>
          <a:r>
            <a:rPr lang="ja-JP" altLang="en-US" sz="1400">
              <a:solidFill>
                <a:schemeClr val="dk1"/>
              </a:solidFill>
              <a:effectLst/>
              <a:latin typeface="+mn-lt"/>
              <a:ea typeface="+mn-ea"/>
              <a:cs typeface="+mn-cs"/>
            </a:rPr>
            <a:t>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将来負担比率の増加原因は、学校の増改築や公共施設の建設に係る地方債現在高が増加することによる将来負担額が増加しているためである。しかしながら、充当可能基金への積立を大きくしているため比率の急増を抑えている。</a:t>
          </a:r>
        </a:p>
        <a:p>
          <a:r>
            <a:rPr lang="ja-JP" altLang="ja-JP" sz="1400">
              <a:solidFill>
                <a:schemeClr val="dk1"/>
              </a:solidFill>
              <a:effectLst/>
              <a:latin typeface="+mn-lt"/>
              <a:ea typeface="+mn-ea"/>
              <a:cs typeface="+mn-cs"/>
            </a:rPr>
            <a:t>　今後は更に地方債現在高の増加が見込まれるため、</a:t>
          </a:r>
          <a:r>
            <a:rPr lang="ja-JP" altLang="en-US" sz="1400">
              <a:solidFill>
                <a:schemeClr val="dk1"/>
              </a:solidFill>
              <a:effectLst/>
              <a:latin typeface="+mn-lt"/>
              <a:ea typeface="+mn-ea"/>
              <a:cs typeface="+mn-cs"/>
            </a:rPr>
            <a:t>公債費の平準化が図られるよう</a:t>
          </a:r>
          <a:r>
            <a:rPr lang="ja-JP" altLang="ja-JP" sz="1400">
              <a:solidFill>
                <a:schemeClr val="dk1"/>
              </a:solidFill>
              <a:effectLst/>
              <a:latin typeface="+mn-lt"/>
              <a:ea typeface="+mn-ea"/>
              <a:cs typeface="+mn-cs"/>
            </a:rPr>
            <a:t>起債の発行管理や基金の運用を適正に</a:t>
          </a:r>
          <a:r>
            <a:rPr lang="ja-JP" altLang="en-US" sz="1400">
              <a:solidFill>
                <a:schemeClr val="dk1"/>
              </a:solidFill>
              <a:effectLst/>
              <a:latin typeface="+mn-lt"/>
              <a:ea typeface="+mn-ea"/>
              <a:cs typeface="+mn-cs"/>
            </a:rPr>
            <a:t>行っていく</a:t>
          </a:r>
          <a:r>
            <a:rPr lang="ja-JP" altLang="ja-JP" sz="1400">
              <a:solidFill>
                <a:schemeClr val="dk1"/>
              </a:solidFill>
              <a:effectLst/>
              <a:latin typeface="+mn-lt"/>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16194719</v>
      </c>
      <c r="BO4" s="349"/>
      <c r="BP4" s="349"/>
      <c r="BQ4" s="349"/>
      <c r="BR4" s="349"/>
      <c r="BS4" s="349"/>
      <c r="BT4" s="349"/>
      <c r="BU4" s="350"/>
      <c r="BV4" s="348">
        <v>15593625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9.1999999999999993</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15320061</v>
      </c>
      <c r="BO5" s="386"/>
      <c r="BP5" s="386"/>
      <c r="BQ5" s="386"/>
      <c r="BR5" s="386"/>
      <c r="BS5" s="386"/>
      <c r="BT5" s="386"/>
      <c r="BU5" s="387"/>
      <c r="BV5" s="385">
        <v>14692232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84.7</v>
      </c>
      <c r="CU5" s="383"/>
      <c r="CV5" s="383"/>
      <c r="CW5" s="383"/>
      <c r="CX5" s="383"/>
      <c r="CY5" s="383"/>
      <c r="CZ5" s="383"/>
      <c r="DA5" s="384"/>
      <c r="DB5" s="382">
        <v>82.9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874658</v>
      </c>
      <c r="BO6" s="386"/>
      <c r="BP6" s="386"/>
      <c r="BQ6" s="386"/>
      <c r="BR6" s="386"/>
      <c r="BS6" s="386"/>
      <c r="BT6" s="386"/>
      <c r="BU6" s="387"/>
      <c r="BV6" s="385">
        <v>901393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88.4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122962</v>
      </c>
      <c r="BO7" s="386"/>
      <c r="BP7" s="386"/>
      <c r="BQ7" s="386"/>
      <c r="BR7" s="386"/>
      <c r="BS7" s="386"/>
      <c r="BT7" s="386"/>
      <c r="BU7" s="387"/>
      <c r="BV7" s="385">
        <v>319256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8202017</v>
      </c>
      <c r="CU7" s="386"/>
      <c r="CV7" s="386"/>
      <c r="CW7" s="386"/>
      <c r="CX7" s="386"/>
      <c r="CY7" s="386"/>
      <c r="CZ7" s="386"/>
      <c r="DA7" s="387"/>
      <c r="DB7" s="385">
        <v>8116364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751696</v>
      </c>
      <c r="BO8" s="386"/>
      <c r="BP8" s="386"/>
      <c r="BQ8" s="386"/>
      <c r="BR8" s="386"/>
      <c r="BS8" s="386"/>
      <c r="BT8" s="386"/>
      <c r="BU8" s="387"/>
      <c r="BV8" s="385">
        <v>582137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0.93</v>
      </c>
      <c r="CU8" s="426"/>
      <c r="CV8" s="426"/>
      <c r="CW8" s="426"/>
      <c r="CX8" s="426"/>
      <c r="CY8" s="426"/>
      <c r="CZ8" s="426"/>
      <c r="DA8" s="427"/>
      <c r="DB8" s="425">
        <v>0.91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37734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169559</v>
      </c>
      <c r="BO9" s="386"/>
      <c r="BP9" s="386"/>
      <c r="BQ9" s="386"/>
      <c r="BR9" s="386"/>
      <c r="BS9" s="386"/>
      <c r="BT9" s="386"/>
      <c r="BU9" s="387"/>
      <c r="BV9" s="385">
        <v>-1624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32434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301015</v>
      </c>
      <c r="BO10" s="386"/>
      <c r="BP10" s="386"/>
      <c r="BQ10" s="386"/>
      <c r="BR10" s="386"/>
      <c r="BS10" s="386"/>
      <c r="BT10" s="386"/>
      <c r="BU10" s="387"/>
      <c r="BV10" s="385">
        <v>300934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187240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39261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250000</v>
      </c>
      <c r="BO12" s="386"/>
      <c r="BP12" s="386"/>
      <c r="BQ12" s="386"/>
      <c r="BR12" s="386"/>
      <c r="BS12" s="386"/>
      <c r="BT12" s="386"/>
      <c r="BU12" s="387"/>
      <c r="BV12" s="385">
        <v>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39040</v>
      </c>
      <c r="S13" s="467"/>
      <c r="T13" s="467"/>
      <c r="U13" s="467"/>
      <c r="V13" s="468"/>
      <c r="W13" s="401" t="s">
        <v>124</v>
      </c>
      <c r="X13" s="402"/>
      <c r="Y13" s="402"/>
      <c r="Z13" s="402"/>
      <c r="AA13" s="402"/>
      <c r="AB13" s="392"/>
      <c r="AC13" s="436">
        <v>986</v>
      </c>
      <c r="AD13" s="437"/>
      <c r="AE13" s="437"/>
      <c r="AF13" s="437"/>
      <c r="AG13" s="476"/>
      <c r="AH13" s="436">
        <v>1066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220574</v>
      </c>
      <c r="BO13" s="386"/>
      <c r="BP13" s="386"/>
      <c r="BQ13" s="386"/>
      <c r="BR13" s="386"/>
      <c r="BS13" s="386"/>
      <c r="BT13" s="386"/>
      <c r="BU13" s="387"/>
      <c r="BV13" s="385">
        <v>286550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10.4</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38821</v>
      </c>
      <c r="S14" s="467"/>
      <c r="T14" s="467"/>
      <c r="U14" s="467"/>
      <c r="V14" s="468"/>
      <c r="W14" s="375"/>
      <c r="X14" s="376"/>
      <c r="Y14" s="376"/>
      <c r="Z14" s="376"/>
      <c r="AA14" s="376"/>
      <c r="AB14" s="365"/>
      <c r="AC14" s="469">
        <v>5.7</v>
      </c>
      <c r="AD14" s="470"/>
      <c r="AE14" s="470"/>
      <c r="AF14" s="470"/>
      <c r="AG14" s="471"/>
      <c r="AH14" s="469">
        <v>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23.6</v>
      </c>
      <c r="CU14" s="481"/>
      <c r="CV14" s="481"/>
      <c r="CW14" s="481"/>
      <c r="CX14" s="481"/>
      <c r="CY14" s="481"/>
      <c r="CZ14" s="481"/>
      <c r="DA14" s="482"/>
      <c r="DB14" s="480">
        <v>17.899999999999999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38592</v>
      </c>
      <c r="S15" s="467"/>
      <c r="T15" s="467"/>
      <c r="U15" s="467"/>
      <c r="V15" s="468"/>
      <c r="W15" s="401" t="s">
        <v>131</v>
      </c>
      <c r="X15" s="402"/>
      <c r="Y15" s="402"/>
      <c r="Z15" s="402"/>
      <c r="AA15" s="402"/>
      <c r="AB15" s="392"/>
      <c r="AC15" s="436">
        <v>5206</v>
      </c>
      <c r="AD15" s="437"/>
      <c r="AE15" s="437"/>
      <c r="AF15" s="437"/>
      <c r="AG15" s="476"/>
      <c r="AH15" s="436">
        <v>4622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5606803</v>
      </c>
      <c r="BO15" s="349"/>
      <c r="BP15" s="349"/>
      <c r="BQ15" s="349"/>
      <c r="BR15" s="349"/>
      <c r="BS15" s="349"/>
      <c r="BT15" s="349"/>
      <c r="BU15" s="350"/>
      <c r="BV15" s="348">
        <v>5497749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30.1</v>
      </c>
      <c r="AD16" s="470"/>
      <c r="AE16" s="470"/>
      <c r="AF16" s="470"/>
      <c r="AG16" s="471"/>
      <c r="AH16" s="469">
        <v>29.2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5983118</v>
      </c>
      <c r="BO16" s="386"/>
      <c r="BP16" s="386"/>
      <c r="BQ16" s="386"/>
      <c r="BR16" s="386"/>
      <c r="BS16" s="386"/>
      <c r="BT16" s="386"/>
      <c r="BU16" s="387"/>
      <c r="BV16" s="385">
        <v>5940888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11098</v>
      </c>
      <c r="AD17" s="437"/>
      <c r="AE17" s="437"/>
      <c r="AF17" s="437"/>
      <c r="AG17" s="476"/>
      <c r="AH17" s="436">
        <v>10030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7327066</v>
      </c>
      <c r="BO17" s="386"/>
      <c r="BP17" s="386"/>
      <c r="BQ17" s="386"/>
      <c r="BR17" s="386"/>
      <c r="BS17" s="386"/>
      <c r="BT17" s="386"/>
      <c r="BU17" s="387"/>
      <c r="BV17" s="385">
        <v>7185355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37.57</v>
      </c>
      <c r="M18" s="498"/>
      <c r="N18" s="498"/>
      <c r="O18" s="498"/>
      <c r="P18" s="498"/>
      <c r="Q18" s="498"/>
      <c r="R18" s="499"/>
      <c r="S18" s="499"/>
      <c r="T18" s="499"/>
      <c r="U18" s="499"/>
      <c r="V18" s="500"/>
      <c r="W18" s="403"/>
      <c r="X18" s="404"/>
      <c r="Y18" s="404"/>
      <c r="Z18" s="404"/>
      <c r="AA18" s="404"/>
      <c r="AB18" s="395"/>
      <c r="AC18" s="501">
        <v>64.2</v>
      </c>
      <c r="AD18" s="502"/>
      <c r="AE18" s="502"/>
      <c r="AF18" s="502"/>
      <c r="AG18" s="503"/>
      <c r="AH18" s="501">
        <v>63.3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6642401</v>
      </c>
      <c r="BO18" s="386"/>
      <c r="BP18" s="386"/>
      <c r="BQ18" s="386"/>
      <c r="BR18" s="386"/>
      <c r="BS18" s="386"/>
      <c r="BT18" s="386"/>
      <c r="BU18" s="387"/>
      <c r="BV18" s="385">
        <v>6579085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1004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9509617</v>
      </c>
      <c r="BO19" s="386"/>
      <c r="BP19" s="386"/>
      <c r="BQ19" s="386"/>
      <c r="BR19" s="386"/>
      <c r="BS19" s="386"/>
      <c r="BT19" s="386"/>
      <c r="BU19" s="387"/>
      <c r="BV19" s="385">
        <v>9402041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14124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14751509</v>
      </c>
      <c r="BO23" s="386"/>
      <c r="BP23" s="386"/>
      <c r="BQ23" s="386"/>
      <c r="BR23" s="386"/>
      <c r="BS23" s="386"/>
      <c r="BT23" s="386"/>
      <c r="BU23" s="387"/>
      <c r="BV23" s="385">
        <v>12746673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7470</v>
      </c>
      <c r="R24" s="437"/>
      <c r="S24" s="437"/>
      <c r="T24" s="437"/>
      <c r="U24" s="437"/>
      <c r="V24" s="476"/>
      <c r="W24" s="531"/>
      <c r="X24" s="519"/>
      <c r="Y24" s="520"/>
      <c r="Z24" s="435" t="s">
        <v>155</v>
      </c>
      <c r="AA24" s="415"/>
      <c r="AB24" s="415"/>
      <c r="AC24" s="415"/>
      <c r="AD24" s="415"/>
      <c r="AE24" s="415"/>
      <c r="AF24" s="415"/>
      <c r="AG24" s="416"/>
      <c r="AH24" s="436">
        <v>198</v>
      </c>
      <c r="AI24" s="437"/>
      <c r="AJ24" s="437"/>
      <c r="AK24" s="437"/>
      <c r="AL24" s="476"/>
      <c r="AM24" s="436">
        <v>592812</v>
      </c>
      <c r="AN24" s="437"/>
      <c r="AO24" s="437"/>
      <c r="AP24" s="437"/>
      <c r="AQ24" s="437"/>
      <c r="AR24" s="476"/>
      <c r="AS24" s="436">
        <v>2994</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11408964</v>
      </c>
      <c r="BO24" s="386"/>
      <c r="BP24" s="386"/>
      <c r="BQ24" s="386"/>
      <c r="BR24" s="386"/>
      <c r="BS24" s="386"/>
      <c r="BT24" s="386"/>
      <c r="BU24" s="387"/>
      <c r="BV24" s="385">
        <v>10171931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5930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1977832</v>
      </c>
      <c r="BO25" s="349"/>
      <c r="BP25" s="349"/>
      <c r="BQ25" s="349"/>
      <c r="BR25" s="349"/>
      <c r="BS25" s="349"/>
      <c r="BT25" s="349"/>
      <c r="BU25" s="350"/>
      <c r="BV25" s="348">
        <v>2405280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5420</v>
      </c>
      <c r="R26" s="437"/>
      <c r="S26" s="437"/>
      <c r="T26" s="437"/>
      <c r="U26" s="437"/>
      <c r="V26" s="476"/>
      <c r="W26" s="531"/>
      <c r="X26" s="519"/>
      <c r="Y26" s="520"/>
      <c r="Z26" s="435" t="s">
        <v>161</v>
      </c>
      <c r="AA26" s="539"/>
      <c r="AB26" s="539"/>
      <c r="AC26" s="539"/>
      <c r="AD26" s="539"/>
      <c r="AE26" s="539"/>
      <c r="AF26" s="539"/>
      <c r="AG26" s="540"/>
      <c r="AH26" s="436">
        <v>17</v>
      </c>
      <c r="AI26" s="437"/>
      <c r="AJ26" s="437"/>
      <c r="AK26" s="437"/>
      <c r="AL26" s="476"/>
      <c r="AM26" s="436">
        <v>45203</v>
      </c>
      <c r="AN26" s="437"/>
      <c r="AO26" s="437"/>
      <c r="AP26" s="437"/>
      <c r="AQ26" s="437"/>
      <c r="AR26" s="476"/>
      <c r="AS26" s="436">
        <v>2659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3320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4541</v>
      </c>
      <c r="AN27" s="437"/>
      <c r="AO27" s="437"/>
      <c r="AP27" s="437"/>
      <c r="AQ27" s="437"/>
      <c r="AR27" s="476"/>
      <c r="AS27" s="436">
        <v>4541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640263</v>
      </c>
      <c r="BO27" s="553"/>
      <c r="BP27" s="553"/>
      <c r="BQ27" s="553"/>
      <c r="BR27" s="553"/>
      <c r="BS27" s="553"/>
      <c r="BT27" s="553"/>
      <c r="BU27" s="554"/>
      <c r="BV27" s="552">
        <v>495916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2739</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1968458</v>
      </c>
      <c r="BO28" s="349"/>
      <c r="BP28" s="349"/>
      <c r="BQ28" s="349"/>
      <c r="BR28" s="349"/>
      <c r="BS28" s="349"/>
      <c r="BT28" s="349"/>
      <c r="BU28" s="350"/>
      <c r="BV28" s="348">
        <v>1917443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2490</v>
      </c>
      <c r="R29" s="437"/>
      <c r="S29" s="437"/>
      <c r="T29" s="437"/>
      <c r="U29" s="437"/>
      <c r="V29" s="476"/>
      <c r="W29" s="531"/>
      <c r="X29" s="519"/>
      <c r="Y29" s="520"/>
      <c r="Z29" s="435" t="s">
        <v>171</v>
      </c>
      <c r="AA29" s="415"/>
      <c r="AB29" s="415"/>
      <c r="AC29" s="415"/>
      <c r="AD29" s="415"/>
      <c r="AE29" s="415"/>
      <c r="AF29" s="415"/>
      <c r="AG29" s="416"/>
      <c r="AH29" s="436">
        <v>199</v>
      </c>
      <c r="AI29" s="437"/>
      <c r="AJ29" s="437"/>
      <c r="AK29" s="437"/>
      <c r="AL29" s="476"/>
      <c r="AM29" s="436">
        <v>597353</v>
      </c>
      <c r="AN29" s="437"/>
      <c r="AO29" s="437"/>
      <c r="AP29" s="437"/>
      <c r="AQ29" s="437"/>
      <c r="AR29" s="476"/>
      <c r="AS29" s="436">
        <v>3002</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397621</v>
      </c>
      <c r="BO29" s="386"/>
      <c r="BP29" s="386"/>
      <c r="BQ29" s="386"/>
      <c r="BR29" s="386"/>
      <c r="BS29" s="386"/>
      <c r="BT29" s="386"/>
      <c r="BU29" s="387"/>
      <c r="BV29" s="385">
        <v>397438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97.4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1671180</v>
      </c>
      <c r="BO30" s="553"/>
      <c r="BP30" s="553"/>
      <c r="BQ30" s="553"/>
      <c r="BR30" s="553"/>
      <c r="BS30" s="553"/>
      <c r="BT30" s="553"/>
      <c r="BU30" s="554"/>
      <c r="BV30" s="552">
        <v>1441534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下水道事業会計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熊本県市町村総合事務組合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菊陽町土地開発公社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菊池環境保全組合</v>
      </c>
      <c r="BZ35" s="565"/>
      <c r="CA35" s="565"/>
      <c r="CB35" s="565"/>
      <c r="CC35" s="565"/>
      <c r="CD35" s="565"/>
      <c r="CE35" s="565"/>
      <c r="CF35" s="565"/>
      <c r="CG35" s="565"/>
      <c r="CH35" s="565"/>
      <c r="CI35" s="565"/>
      <c r="CJ35" s="565"/>
      <c r="CK35" s="565"/>
      <c r="CL35" s="565"/>
      <c r="CM35" s="565"/>
      <c r="CN35" s="165"/>
      <c r="CO35" s="564">
        <f t="shared" ref="CO35:CO43" si="3">IF(CQ35="","",CO34+1)</f>
        <v>14</v>
      </c>
      <c r="CP35" s="564"/>
      <c r="CQ35" s="565" t="str">
        <f>IF('各会計、関係団体の財政状況及び健全化判断比率'!BS8="","",'各会計、関係団体の財政状況及び健全化判断比率'!BS8)</f>
        <v>(有)さんふれあ</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大津菊陽水道企業団</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菊池広域連合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熊本県後期高齢者医療広域連合（一般会計）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熊本県後期高齢者医療広域連合（後期高齢者医療特別会計）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11705</v>
      </c>
      <c r="J41" s="83">
        <v>11363</v>
      </c>
      <c r="K41" s="83">
        <v>11460</v>
      </c>
      <c r="L41" s="83">
        <v>12747</v>
      </c>
      <c r="M41" s="84">
        <v>14752</v>
      </c>
    </row>
    <row r="42" spans="2:13" ht="27.75" customHeight="1">
      <c r="B42" s="1169"/>
      <c r="C42" s="1170"/>
      <c r="D42" s="85"/>
      <c r="E42" s="1175" t="s">
        <v>26</v>
      </c>
      <c r="F42" s="1175"/>
      <c r="G42" s="1175"/>
      <c r="H42" s="1176"/>
      <c r="I42" s="86" t="s">
        <v>473</v>
      </c>
      <c r="J42" s="87" t="s">
        <v>473</v>
      </c>
      <c r="K42" s="87" t="s">
        <v>473</v>
      </c>
      <c r="L42" s="87" t="s">
        <v>473</v>
      </c>
      <c r="M42" s="88" t="s">
        <v>473</v>
      </c>
    </row>
    <row r="43" spans="2:13" ht="27.75" customHeight="1">
      <c r="B43" s="1169"/>
      <c r="C43" s="1170"/>
      <c r="D43" s="85"/>
      <c r="E43" s="1175" t="s">
        <v>27</v>
      </c>
      <c r="F43" s="1175"/>
      <c r="G43" s="1175"/>
      <c r="H43" s="1176"/>
      <c r="I43" s="86">
        <v>5175</v>
      </c>
      <c r="J43" s="87">
        <v>4980</v>
      </c>
      <c r="K43" s="87">
        <v>5179</v>
      </c>
      <c r="L43" s="87">
        <v>4964</v>
      </c>
      <c r="M43" s="88">
        <v>4458</v>
      </c>
    </row>
    <row r="44" spans="2:13" ht="27.75" customHeight="1">
      <c r="B44" s="1169"/>
      <c r="C44" s="1170"/>
      <c r="D44" s="85"/>
      <c r="E44" s="1175" t="s">
        <v>28</v>
      </c>
      <c r="F44" s="1175"/>
      <c r="G44" s="1175"/>
      <c r="H44" s="1176"/>
      <c r="I44" s="86">
        <v>560</v>
      </c>
      <c r="J44" s="87">
        <v>382</v>
      </c>
      <c r="K44" s="87">
        <v>266</v>
      </c>
      <c r="L44" s="87">
        <v>234</v>
      </c>
      <c r="M44" s="88">
        <v>206</v>
      </c>
    </row>
    <row r="45" spans="2:13" ht="27.75" customHeight="1">
      <c r="B45" s="1169"/>
      <c r="C45" s="1170"/>
      <c r="D45" s="85"/>
      <c r="E45" s="1175" t="s">
        <v>29</v>
      </c>
      <c r="F45" s="1175"/>
      <c r="G45" s="1175"/>
      <c r="H45" s="1176"/>
      <c r="I45" s="86">
        <v>432</v>
      </c>
      <c r="J45" s="87">
        <v>152</v>
      </c>
      <c r="K45" s="87">
        <v>52</v>
      </c>
      <c r="L45" s="87" t="s">
        <v>473</v>
      </c>
      <c r="M45" s="88" t="s">
        <v>473</v>
      </c>
    </row>
    <row r="46" spans="2:13" ht="27.75" customHeight="1">
      <c r="B46" s="1169"/>
      <c r="C46" s="1170"/>
      <c r="D46" s="85"/>
      <c r="E46" s="1175" t="s">
        <v>30</v>
      </c>
      <c r="F46" s="1175"/>
      <c r="G46" s="1175"/>
      <c r="H46" s="1176"/>
      <c r="I46" s="86" t="s">
        <v>473</v>
      </c>
      <c r="J46" s="87" t="s">
        <v>473</v>
      </c>
      <c r="K46" s="87" t="s">
        <v>473</v>
      </c>
      <c r="L46" s="87" t="s">
        <v>473</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4332</v>
      </c>
      <c r="J49" s="87">
        <v>4584</v>
      </c>
      <c r="K49" s="87">
        <v>4455</v>
      </c>
      <c r="L49" s="87">
        <v>3935</v>
      </c>
      <c r="M49" s="88">
        <v>4380</v>
      </c>
    </row>
    <row r="50" spans="2:13" ht="27.75" customHeight="1">
      <c r="B50" s="1169"/>
      <c r="C50" s="1170"/>
      <c r="D50" s="85"/>
      <c r="E50" s="1175" t="s">
        <v>35</v>
      </c>
      <c r="F50" s="1175"/>
      <c r="G50" s="1175"/>
      <c r="H50" s="1176"/>
      <c r="I50" s="86">
        <v>575</v>
      </c>
      <c r="J50" s="87">
        <v>536</v>
      </c>
      <c r="K50" s="87">
        <v>628</v>
      </c>
      <c r="L50" s="87">
        <v>720</v>
      </c>
      <c r="M50" s="88">
        <v>877</v>
      </c>
    </row>
    <row r="51" spans="2:13" ht="27.75" customHeight="1">
      <c r="B51" s="1171"/>
      <c r="C51" s="1172"/>
      <c r="D51" s="85"/>
      <c r="E51" s="1175" t="s">
        <v>36</v>
      </c>
      <c r="F51" s="1175"/>
      <c r="G51" s="1175"/>
      <c r="H51" s="1176"/>
      <c r="I51" s="86">
        <v>10815</v>
      </c>
      <c r="J51" s="87">
        <v>10950</v>
      </c>
      <c r="K51" s="87">
        <v>11327</v>
      </c>
      <c r="L51" s="87">
        <v>12008</v>
      </c>
      <c r="M51" s="88">
        <v>12451</v>
      </c>
    </row>
    <row r="52" spans="2:13" ht="27.75" customHeight="1" thickBot="1">
      <c r="B52" s="1179" t="s">
        <v>37</v>
      </c>
      <c r="C52" s="1180"/>
      <c r="D52" s="90"/>
      <c r="E52" s="1181" t="s">
        <v>38</v>
      </c>
      <c r="F52" s="1181"/>
      <c r="G52" s="1181"/>
      <c r="H52" s="1182"/>
      <c r="I52" s="91">
        <v>2150</v>
      </c>
      <c r="J52" s="92">
        <v>808</v>
      </c>
      <c r="K52" s="92">
        <v>546</v>
      </c>
      <c r="L52" s="92">
        <v>1281</v>
      </c>
      <c r="M52" s="93">
        <v>1706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48290</v>
      </c>
      <c r="E3" s="116"/>
      <c r="F3" s="117">
        <v>47258</v>
      </c>
      <c r="G3" s="118"/>
      <c r="H3" s="119"/>
    </row>
    <row r="4" spans="1:8">
      <c r="A4" s="120"/>
      <c r="B4" s="121"/>
      <c r="C4" s="122"/>
      <c r="D4" s="123">
        <v>33809</v>
      </c>
      <c r="E4" s="124"/>
      <c r="F4" s="125">
        <v>27842</v>
      </c>
      <c r="G4" s="126"/>
      <c r="H4" s="127"/>
    </row>
    <row r="5" spans="1:8">
      <c r="A5" s="108" t="s">
        <v>507</v>
      </c>
      <c r="B5" s="113"/>
      <c r="C5" s="114"/>
      <c r="D5" s="115">
        <v>48664</v>
      </c>
      <c r="E5" s="116"/>
      <c r="F5" s="117">
        <v>49426</v>
      </c>
      <c r="G5" s="118"/>
      <c r="H5" s="119"/>
    </row>
    <row r="6" spans="1:8">
      <c r="A6" s="120"/>
      <c r="B6" s="121"/>
      <c r="C6" s="122"/>
      <c r="D6" s="123">
        <v>38883</v>
      </c>
      <c r="E6" s="124"/>
      <c r="F6" s="125">
        <v>26568</v>
      </c>
      <c r="G6" s="126"/>
      <c r="H6" s="127"/>
    </row>
    <row r="7" spans="1:8">
      <c r="A7" s="108" t="s">
        <v>508</v>
      </c>
      <c r="B7" s="113"/>
      <c r="C7" s="114"/>
      <c r="D7" s="115">
        <v>56947</v>
      </c>
      <c r="E7" s="116"/>
      <c r="F7" s="117">
        <v>42839</v>
      </c>
      <c r="G7" s="118"/>
      <c r="H7" s="119"/>
    </row>
    <row r="8" spans="1:8">
      <c r="A8" s="120"/>
      <c r="B8" s="121"/>
      <c r="C8" s="122"/>
      <c r="D8" s="123">
        <v>40377</v>
      </c>
      <c r="E8" s="124"/>
      <c r="F8" s="125">
        <v>22027</v>
      </c>
      <c r="G8" s="126"/>
      <c r="H8" s="127"/>
    </row>
    <row r="9" spans="1:8">
      <c r="A9" s="108" t="s">
        <v>509</v>
      </c>
      <c r="B9" s="113"/>
      <c r="C9" s="114"/>
      <c r="D9" s="115">
        <v>114763</v>
      </c>
      <c r="E9" s="116"/>
      <c r="F9" s="117">
        <v>46819</v>
      </c>
      <c r="G9" s="118"/>
      <c r="H9" s="119"/>
    </row>
    <row r="10" spans="1:8">
      <c r="A10" s="120"/>
      <c r="B10" s="121"/>
      <c r="C10" s="122"/>
      <c r="D10" s="123">
        <v>62005</v>
      </c>
      <c r="E10" s="124"/>
      <c r="F10" s="125">
        <v>24121</v>
      </c>
      <c r="G10" s="126"/>
      <c r="H10" s="127"/>
    </row>
    <row r="11" spans="1:8">
      <c r="A11" s="108" t="s">
        <v>510</v>
      </c>
      <c r="B11" s="113"/>
      <c r="C11" s="114"/>
      <c r="D11" s="115">
        <v>105628</v>
      </c>
      <c r="E11" s="116"/>
      <c r="F11" s="117">
        <v>53270</v>
      </c>
      <c r="G11" s="118"/>
      <c r="H11" s="119"/>
    </row>
    <row r="12" spans="1:8">
      <c r="A12" s="120"/>
      <c r="B12" s="121"/>
      <c r="C12" s="128"/>
      <c r="D12" s="123">
        <v>49850</v>
      </c>
      <c r="E12" s="124"/>
      <c r="F12" s="125">
        <v>24316</v>
      </c>
      <c r="G12" s="126"/>
      <c r="H12" s="127"/>
    </row>
    <row r="13" spans="1:8">
      <c r="A13" s="108"/>
      <c r="B13" s="113"/>
      <c r="C13" s="129"/>
      <c r="D13" s="130">
        <v>74858</v>
      </c>
      <c r="E13" s="131"/>
      <c r="F13" s="132">
        <v>47922</v>
      </c>
      <c r="G13" s="133"/>
      <c r="H13" s="119"/>
    </row>
    <row r="14" spans="1:8">
      <c r="A14" s="120"/>
      <c r="B14" s="121"/>
      <c r="C14" s="122"/>
      <c r="D14" s="123">
        <v>44985</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6.85</v>
      </c>
      <c r="C19" s="134">
        <f>ROUND(VALUE(SUBSTITUTE(実質収支比率等に係る経年分析!G$48,"▲","-")),2)</f>
        <v>6.74</v>
      </c>
      <c r="D19" s="134">
        <f>ROUND(VALUE(SUBSTITUTE(実質収支比率等に係る経年分析!H$48,"▲","-")),2)</f>
        <v>7.33</v>
      </c>
      <c r="E19" s="134">
        <f>ROUND(VALUE(SUBSTITUTE(実質収支比率等に係る経年分析!I$48,"▲","-")),2)</f>
        <v>7.17</v>
      </c>
      <c r="F19" s="134">
        <f>ROUND(VALUE(SUBSTITUTE(実質収支比率等に係る経年分析!J$48,"▲","-")),2)</f>
        <v>9.16</v>
      </c>
    </row>
    <row r="20" spans="1:11">
      <c r="A20" s="134" t="s">
        <v>43</v>
      </c>
      <c r="B20" s="134">
        <f>ROUND(VALUE(SUBSTITUTE(実質収支比率等に係る経年分析!F$47,"▲","-")),2)</f>
        <v>19.600000000000001</v>
      </c>
      <c r="C20" s="134">
        <f>ROUND(VALUE(SUBSTITUTE(実質収支比率等に係る経年分析!G$47,"▲","-")),2)</f>
        <v>22.35</v>
      </c>
      <c r="D20" s="134">
        <f>ROUND(VALUE(SUBSTITUTE(実質収支比率等に係る経年分析!H$47,"▲","-")),2)</f>
        <v>22.8</v>
      </c>
      <c r="E20" s="134">
        <f>ROUND(VALUE(SUBSTITUTE(実質収支比率等に係る経年分析!I$47,"▲","-")),2)</f>
        <v>23.62</v>
      </c>
      <c r="F20" s="134">
        <f>ROUND(VALUE(SUBSTITUTE(実質収支比率等に係る経年分析!J$47,"▲","-")),2)</f>
        <v>24</v>
      </c>
    </row>
    <row r="21" spans="1:11">
      <c r="A21" s="134" t="s">
        <v>44</v>
      </c>
      <c r="B21" s="134">
        <f>IF(ISNUMBER(VALUE(SUBSTITUTE(実質収支比率等に係る経年分析!F$49,"▲","-"))),ROUND(VALUE(SUBSTITUTE(実質収支比率等に係る経年分析!F$49,"▲","-")),2),NA())</f>
        <v>0.4</v>
      </c>
      <c r="C21" s="134">
        <f>IF(ISNUMBER(VALUE(SUBSTITUTE(実質収支比率等に係る経年分析!G$49,"▲","-"))),ROUND(VALUE(SUBSTITUTE(実質収支比率等に係る経年分析!G$49,"▲","-")),2),NA())</f>
        <v>3.87</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3.53</v>
      </c>
      <c r="F21" s="134">
        <f>IF(ISNUMBER(VALUE(SUBSTITUTE(実質収支比率等に係る経年分析!J$49,"▲","-"))),ROUND(VALUE(SUBSTITUTE(実質収支比率等に係る経年分析!J$49,"▲","-")),2),NA())</f>
        <v>2.69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1.17</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0.85</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994</v>
      </c>
      <c r="E42" s="136"/>
      <c r="F42" s="136"/>
      <c r="G42" s="136">
        <f>'実質公債費比率（分子）の構造'!L$52</f>
        <v>1007</v>
      </c>
      <c r="H42" s="136"/>
      <c r="I42" s="136"/>
      <c r="J42" s="136">
        <f>'実質公債費比率（分子）の構造'!M$52</f>
        <v>1009</v>
      </c>
      <c r="K42" s="136"/>
      <c r="L42" s="136"/>
      <c r="M42" s="136">
        <f>'実質公債費比率（分子）の構造'!N$52</f>
        <v>1022</v>
      </c>
      <c r="N42" s="136"/>
      <c r="O42" s="136"/>
      <c r="P42" s="136">
        <f>'実質公債費比率（分子）の構造'!O$52</f>
        <v>1026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177</v>
      </c>
      <c r="C45" s="136"/>
      <c r="D45" s="136"/>
      <c r="E45" s="136">
        <f>'実質公債費比率（分子）の構造'!L$49</f>
        <v>165</v>
      </c>
      <c r="F45" s="136"/>
      <c r="G45" s="136"/>
      <c r="H45" s="136">
        <f>'実質公債費比率（分子）の構造'!M$49</f>
        <v>110</v>
      </c>
      <c r="I45" s="136"/>
      <c r="J45" s="136"/>
      <c r="K45" s="136">
        <f>'実質公債費比率（分子）の構造'!N$49</f>
        <v>63</v>
      </c>
      <c r="L45" s="136"/>
      <c r="M45" s="136"/>
      <c r="N45" s="136">
        <f>'実質公債費比率（分子）の構造'!O$49</f>
        <v>30</v>
      </c>
      <c r="O45" s="136"/>
      <c r="P45" s="136"/>
    </row>
    <row r="46" spans="1:16">
      <c r="A46" s="136" t="s">
        <v>55</v>
      </c>
      <c r="B46" s="136">
        <f>'実質公債費比率（分子）の構造'!K$48</f>
        <v>369</v>
      </c>
      <c r="C46" s="136"/>
      <c r="D46" s="136"/>
      <c r="E46" s="136">
        <f>'実質公債費比率（分子）の構造'!L$48</f>
        <v>368</v>
      </c>
      <c r="F46" s="136"/>
      <c r="G46" s="136"/>
      <c r="H46" s="136">
        <f>'実質公債費比率（分子）の構造'!M$48</f>
        <v>367</v>
      </c>
      <c r="I46" s="136"/>
      <c r="J46" s="136"/>
      <c r="K46" s="136">
        <f>'実質公債費比率（分子）の構造'!N$48</f>
        <v>355</v>
      </c>
      <c r="L46" s="136"/>
      <c r="M46" s="136"/>
      <c r="N46" s="136">
        <f>'実質公債費比率（分子）の構造'!O$48</f>
        <v>335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1419</v>
      </c>
      <c r="C49" s="136"/>
      <c r="D49" s="136"/>
      <c r="E49" s="136">
        <f>'実質公債費比率（分子）の構造'!L$45</f>
        <v>1398</v>
      </c>
      <c r="F49" s="136"/>
      <c r="G49" s="136"/>
      <c r="H49" s="136">
        <f>'実質公債費比率（分子）の構造'!M$45</f>
        <v>1404</v>
      </c>
      <c r="I49" s="136"/>
      <c r="J49" s="136"/>
      <c r="K49" s="136">
        <f>'実質公債費比率（分子）の構造'!N$45</f>
        <v>1376</v>
      </c>
      <c r="L49" s="136"/>
      <c r="M49" s="136"/>
      <c r="N49" s="136">
        <f>'実質公債費比率（分子）の構造'!O$45</f>
        <v>1249</v>
      </c>
      <c r="O49" s="136"/>
      <c r="P49" s="136"/>
    </row>
    <row r="50" spans="1:16">
      <c r="A50" s="136" t="s">
        <v>59</v>
      </c>
      <c r="B50" s="136" t="e">
        <f>NA()</f>
        <v>#N/A</v>
      </c>
      <c r="C50" s="136">
        <f>IF(ISNUMBER('実質公債費比率（分子）の構造'!K$53),'実質公債費比率（分子）の構造'!K$53,NA())</f>
        <v>973</v>
      </c>
      <c r="D50" s="136" t="e">
        <f>NA()</f>
        <v>#N/A</v>
      </c>
      <c r="E50" s="136" t="e">
        <f>NA()</f>
        <v>#N/A</v>
      </c>
      <c r="F50" s="136">
        <f>IF(ISNUMBER('実質公債費比率（分子）の構造'!L$53),'実質公債費比率（分子）の構造'!L$53,NA())</f>
        <v>926</v>
      </c>
      <c r="G50" s="136" t="e">
        <f>NA()</f>
        <v>#N/A</v>
      </c>
      <c r="H50" s="136" t="e">
        <f>NA()</f>
        <v>#N/A</v>
      </c>
      <c r="I50" s="136">
        <f>IF(ISNUMBER('実質公債費比率（分子）の構造'!M$53),'実質公債費比率（分子）の構造'!M$53,NA())</f>
        <v>874</v>
      </c>
      <c r="J50" s="136" t="e">
        <f>NA()</f>
        <v>#N/A</v>
      </c>
      <c r="K50" s="136" t="e">
        <f>NA()</f>
        <v>#N/A</v>
      </c>
      <c r="L50" s="136">
        <f>IF(ISNUMBER('実質公債費比率（分子）の構造'!N$53),'実質公債費比率（分子）の構造'!N$53,NA())</f>
        <v>773</v>
      </c>
      <c r="M50" s="136" t="e">
        <f>NA()</f>
        <v>#N/A</v>
      </c>
      <c r="N50" s="136" t="e">
        <f>NA()</f>
        <v>#N/A</v>
      </c>
      <c r="O50" s="136">
        <f>IF(ISNUMBER('実質公債費比率（分子）の構造'!O$53),'実質公債費比率（分子）の構造'!O$53,NA())</f>
        <v>589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10815</v>
      </c>
      <c r="E56" s="135"/>
      <c r="F56" s="135"/>
      <c r="G56" s="135">
        <f>'将来負担比率（分子）の構造'!J$51</f>
        <v>10950</v>
      </c>
      <c r="H56" s="135"/>
      <c r="I56" s="135"/>
      <c r="J56" s="135">
        <f>'将来負担比率（分子）の構造'!K$51</f>
        <v>11327</v>
      </c>
      <c r="K56" s="135"/>
      <c r="L56" s="135"/>
      <c r="M56" s="135">
        <f>'将来負担比率（分子）の構造'!L$51</f>
        <v>12008</v>
      </c>
      <c r="N56" s="135"/>
      <c r="O56" s="135"/>
      <c r="P56" s="135">
        <f>'将来負担比率（分子）の構造'!M$51</f>
        <v>12451</v>
      </c>
    </row>
    <row r="57" spans="1:16">
      <c r="A57" s="135" t="s">
        <v>35</v>
      </c>
      <c r="B57" s="135"/>
      <c r="C57" s="135"/>
      <c r="D57" s="135">
        <f>'将来負担比率（分子）の構造'!I$50</f>
        <v>575</v>
      </c>
      <c r="E57" s="135"/>
      <c r="F57" s="135"/>
      <c r="G57" s="135">
        <f>'将来負担比率（分子）の構造'!J$50</f>
        <v>536</v>
      </c>
      <c r="H57" s="135"/>
      <c r="I57" s="135"/>
      <c r="J57" s="135">
        <f>'将来負担比率（分子）の構造'!K$50</f>
        <v>628</v>
      </c>
      <c r="K57" s="135"/>
      <c r="L57" s="135"/>
      <c r="M57" s="135">
        <f>'将来負担比率（分子）の構造'!L$50</f>
        <v>720</v>
      </c>
      <c r="N57" s="135"/>
      <c r="O57" s="135"/>
      <c r="P57" s="135">
        <f>'将来負担比率（分子）の構造'!M$50</f>
        <v>877</v>
      </c>
    </row>
    <row r="58" spans="1:16">
      <c r="A58" s="135" t="s">
        <v>34</v>
      </c>
      <c r="B58" s="135"/>
      <c r="C58" s="135"/>
      <c r="D58" s="135">
        <f>'将来負担比率（分子）の構造'!I$49</f>
        <v>4332</v>
      </c>
      <c r="E58" s="135"/>
      <c r="F58" s="135"/>
      <c r="G58" s="135">
        <f>'将来負担比率（分子）の構造'!J$49</f>
        <v>4584</v>
      </c>
      <c r="H58" s="135"/>
      <c r="I58" s="135"/>
      <c r="J58" s="135">
        <f>'将来負担比率（分子）の構造'!K$49</f>
        <v>4455</v>
      </c>
      <c r="K58" s="135"/>
      <c r="L58" s="135"/>
      <c r="M58" s="135">
        <f>'将来負担比率（分子）の構造'!L$49</f>
        <v>3935</v>
      </c>
      <c r="N58" s="135"/>
      <c r="O58" s="135"/>
      <c r="P58" s="135">
        <f>'将来負担比率（分子）の構造'!M$49</f>
        <v>4380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432</v>
      </c>
      <c r="C62" s="135"/>
      <c r="D62" s="135"/>
      <c r="E62" s="135">
        <f>'将来負担比率（分子）の構造'!J$45</f>
        <v>152</v>
      </c>
      <c r="F62" s="135"/>
      <c r="G62" s="135"/>
      <c r="H62" s="135">
        <f>'将来負担比率（分子）の構造'!K$45</f>
        <v>52</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560</v>
      </c>
      <c r="C63" s="135"/>
      <c r="D63" s="135"/>
      <c r="E63" s="135">
        <f>'将来負担比率（分子）の構造'!J$44</f>
        <v>382</v>
      </c>
      <c r="F63" s="135"/>
      <c r="G63" s="135"/>
      <c r="H63" s="135">
        <f>'将来負担比率（分子）の構造'!K$44</f>
        <v>266</v>
      </c>
      <c r="I63" s="135"/>
      <c r="J63" s="135"/>
      <c r="K63" s="135">
        <f>'将来負担比率（分子）の構造'!L$44</f>
        <v>234</v>
      </c>
      <c r="L63" s="135"/>
      <c r="M63" s="135"/>
      <c r="N63" s="135">
        <f>'将来負担比率（分子）の構造'!M$44</f>
        <v>206</v>
      </c>
      <c r="O63" s="135"/>
      <c r="P63" s="135"/>
    </row>
    <row r="64" spans="1:16">
      <c r="A64" s="135" t="s">
        <v>27</v>
      </c>
      <c r="B64" s="135">
        <f>'将来負担比率（分子）の構造'!I$43</f>
        <v>5175</v>
      </c>
      <c r="C64" s="135"/>
      <c r="D64" s="135"/>
      <c r="E64" s="135">
        <f>'将来負担比率（分子）の構造'!J$43</f>
        <v>4980</v>
      </c>
      <c r="F64" s="135"/>
      <c r="G64" s="135"/>
      <c r="H64" s="135">
        <f>'将来負担比率（分子）の構造'!K$43</f>
        <v>5179</v>
      </c>
      <c r="I64" s="135"/>
      <c r="J64" s="135"/>
      <c r="K64" s="135">
        <f>'将来負担比率（分子）の構造'!L$43</f>
        <v>4964</v>
      </c>
      <c r="L64" s="135"/>
      <c r="M64" s="135"/>
      <c r="N64" s="135">
        <f>'将来負担比率（分子）の構造'!M$43</f>
        <v>4458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11705</v>
      </c>
      <c r="C66" s="135"/>
      <c r="D66" s="135"/>
      <c r="E66" s="135">
        <f>'将来負担比率（分子）の構造'!J$41</f>
        <v>11363</v>
      </c>
      <c r="F66" s="135"/>
      <c r="G66" s="135"/>
      <c r="H66" s="135">
        <f>'将来負担比率（分子）の構造'!K$41</f>
        <v>11460</v>
      </c>
      <c r="I66" s="135"/>
      <c r="J66" s="135"/>
      <c r="K66" s="135">
        <f>'将来負担比率（分子）の構造'!L$41</f>
        <v>12747</v>
      </c>
      <c r="L66" s="135"/>
      <c r="M66" s="135"/>
      <c r="N66" s="135">
        <f>'将来負担比率（分子）の構造'!M$41</f>
        <v>14752</v>
      </c>
      <c r="O66" s="135"/>
      <c r="P66" s="135"/>
    </row>
    <row r="67" spans="1:16">
      <c r="A67" s="135" t="s">
        <v>63</v>
      </c>
      <c r="B67" s="135" t="e">
        <f>NA()</f>
        <v>#N/A</v>
      </c>
      <c r="C67" s="135">
        <f>IF(ISNUMBER('将来負担比率（分子）の構造'!I$52), IF('将来負担比率（分子）の構造'!I$52 &lt; 0, 0, '将来負担比率（分子）の構造'!I$52), NA())</f>
        <v>2150</v>
      </c>
      <c r="D67" s="135" t="e">
        <f>NA()</f>
        <v>#N/A</v>
      </c>
      <c r="E67" s="135" t="e">
        <f>NA()</f>
        <v>#N/A</v>
      </c>
      <c r="F67" s="135">
        <f>IF(ISNUMBER('将来負担比率（分子）の構造'!J$52), IF('将来負担比率（分子）の構造'!J$52 &lt; 0, 0, '将来負担比率（分子）の構造'!J$52), NA())</f>
        <v>808</v>
      </c>
      <c r="G67" s="135" t="e">
        <f>NA()</f>
        <v>#N/A</v>
      </c>
      <c r="H67" s="135" t="e">
        <f>NA()</f>
        <v>#N/A</v>
      </c>
      <c r="I67" s="135">
        <f>IF(ISNUMBER('将来負担比率（分子）の構造'!K$52), IF('将来負担比率（分子）の構造'!K$52 &lt; 0, 0, '将来負担比率（分子）の構造'!K$52), NA())</f>
        <v>546</v>
      </c>
      <c r="J67" s="135" t="e">
        <f>NA()</f>
        <v>#N/A</v>
      </c>
      <c r="K67" s="135" t="e">
        <f>NA()</f>
        <v>#N/A</v>
      </c>
      <c r="L67" s="135">
        <f>IF(ISNUMBER('将来負担比率（分子）の構造'!L$52), IF('将来負担比率（分子）の構造'!L$52 &lt; 0, 0, '将来負担比率（分子）の構造'!L$52), NA())</f>
        <v>1281</v>
      </c>
      <c r="M67" s="135" t="e">
        <f>NA()</f>
        <v>#N/A</v>
      </c>
      <c r="N67" s="135" t="e">
        <f>NA()</f>
        <v>#N/A</v>
      </c>
      <c r="O67" s="135">
        <f>IF(ISNUMBER('将来負担比率（分子）の構造'!M$52), IF('将来負担比率（分子）の構造'!M$52 &lt; 0, 0, '将来負担比率（分子）の構造'!M$52), NA())</f>
        <v>1706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6334072</v>
      </c>
      <c r="S5" s="581"/>
      <c r="T5" s="581"/>
      <c r="U5" s="581"/>
      <c r="V5" s="581"/>
      <c r="W5" s="581"/>
      <c r="X5" s="581"/>
      <c r="Y5" s="582"/>
      <c r="Z5" s="583">
        <v>39.1</v>
      </c>
      <c r="AA5" s="583"/>
      <c r="AB5" s="583"/>
      <c r="AC5" s="583"/>
      <c r="AD5" s="584">
        <v>6334072</v>
      </c>
      <c r="AE5" s="584"/>
      <c r="AF5" s="584"/>
      <c r="AG5" s="584"/>
      <c r="AH5" s="584"/>
      <c r="AI5" s="584"/>
      <c r="AJ5" s="584"/>
      <c r="AK5" s="584"/>
      <c r="AL5" s="585">
        <v>86.2</v>
      </c>
      <c r="AM5" s="586"/>
      <c r="AN5" s="586"/>
      <c r="AO5" s="587"/>
      <c r="AP5" s="577" t="s">
        <v>209</v>
      </c>
      <c r="AQ5" s="578"/>
      <c r="AR5" s="578"/>
      <c r="AS5" s="578"/>
      <c r="AT5" s="578"/>
      <c r="AU5" s="578"/>
      <c r="AV5" s="578"/>
      <c r="AW5" s="578"/>
      <c r="AX5" s="578"/>
      <c r="AY5" s="578"/>
      <c r="AZ5" s="578"/>
      <c r="BA5" s="578"/>
      <c r="BB5" s="578"/>
      <c r="BC5" s="578"/>
      <c r="BD5" s="578"/>
      <c r="BE5" s="578"/>
      <c r="BF5" s="579"/>
      <c r="BG5" s="591">
        <v>6334072</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175798</v>
      </c>
      <c r="S6" s="592"/>
      <c r="T6" s="592"/>
      <c r="U6" s="592"/>
      <c r="V6" s="592"/>
      <c r="W6" s="592"/>
      <c r="X6" s="592"/>
      <c r="Y6" s="593"/>
      <c r="Z6" s="594">
        <v>1.1000000000000001</v>
      </c>
      <c r="AA6" s="594"/>
      <c r="AB6" s="594"/>
      <c r="AC6" s="594"/>
      <c r="AD6" s="595">
        <v>175798</v>
      </c>
      <c r="AE6" s="595"/>
      <c r="AF6" s="595"/>
      <c r="AG6" s="595"/>
      <c r="AH6" s="595"/>
      <c r="AI6" s="595"/>
      <c r="AJ6" s="595"/>
      <c r="AK6" s="595"/>
      <c r="AL6" s="596">
        <v>2.4</v>
      </c>
      <c r="AM6" s="597"/>
      <c r="AN6" s="597"/>
      <c r="AO6" s="598"/>
      <c r="AP6" s="588" t="s">
        <v>215</v>
      </c>
      <c r="AQ6" s="589"/>
      <c r="AR6" s="589"/>
      <c r="AS6" s="589"/>
      <c r="AT6" s="589"/>
      <c r="AU6" s="589"/>
      <c r="AV6" s="589"/>
      <c r="AW6" s="589"/>
      <c r="AX6" s="589"/>
      <c r="AY6" s="589"/>
      <c r="AZ6" s="589"/>
      <c r="BA6" s="589"/>
      <c r="BB6" s="589"/>
      <c r="BC6" s="589"/>
      <c r="BD6" s="589"/>
      <c r="BE6" s="589"/>
      <c r="BF6" s="590"/>
      <c r="BG6" s="591">
        <v>6334072</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128204</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128204</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9023</v>
      </c>
      <c r="S7" s="592"/>
      <c r="T7" s="592"/>
      <c r="U7" s="592"/>
      <c r="V7" s="592"/>
      <c r="W7" s="592"/>
      <c r="X7" s="592"/>
      <c r="Y7" s="593"/>
      <c r="Z7" s="594">
        <v>0.1</v>
      </c>
      <c r="AA7" s="594"/>
      <c r="AB7" s="594"/>
      <c r="AC7" s="594"/>
      <c r="AD7" s="595">
        <v>9023</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2211960</v>
      </c>
      <c r="BH7" s="592"/>
      <c r="BI7" s="592"/>
      <c r="BJ7" s="592"/>
      <c r="BK7" s="592"/>
      <c r="BL7" s="592"/>
      <c r="BM7" s="592"/>
      <c r="BN7" s="593"/>
      <c r="BO7" s="594">
        <v>34.9</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1719484</v>
      </c>
      <c r="CS7" s="592"/>
      <c r="CT7" s="592"/>
      <c r="CU7" s="592"/>
      <c r="CV7" s="592"/>
      <c r="CW7" s="592"/>
      <c r="CX7" s="592"/>
      <c r="CY7" s="593"/>
      <c r="CZ7" s="594">
        <v>11.2</v>
      </c>
      <c r="DA7" s="594"/>
      <c r="DB7" s="594"/>
      <c r="DC7" s="594"/>
      <c r="DD7" s="600">
        <v>257338</v>
      </c>
      <c r="DE7" s="592"/>
      <c r="DF7" s="592"/>
      <c r="DG7" s="592"/>
      <c r="DH7" s="592"/>
      <c r="DI7" s="592"/>
      <c r="DJ7" s="592"/>
      <c r="DK7" s="592"/>
      <c r="DL7" s="592"/>
      <c r="DM7" s="592"/>
      <c r="DN7" s="592"/>
      <c r="DO7" s="592"/>
      <c r="DP7" s="593"/>
      <c r="DQ7" s="600">
        <v>1345117</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8772</v>
      </c>
      <c r="S8" s="592"/>
      <c r="T8" s="592"/>
      <c r="U8" s="592"/>
      <c r="V8" s="592"/>
      <c r="W8" s="592"/>
      <c r="X8" s="592"/>
      <c r="Y8" s="593"/>
      <c r="Z8" s="594">
        <v>0.1</v>
      </c>
      <c r="AA8" s="594"/>
      <c r="AB8" s="594"/>
      <c r="AC8" s="594"/>
      <c r="AD8" s="595">
        <v>8772</v>
      </c>
      <c r="AE8" s="595"/>
      <c r="AF8" s="595"/>
      <c r="AG8" s="595"/>
      <c r="AH8" s="595"/>
      <c r="AI8" s="595"/>
      <c r="AJ8" s="595"/>
      <c r="AK8" s="595"/>
      <c r="AL8" s="596">
        <v>0.1</v>
      </c>
      <c r="AM8" s="597"/>
      <c r="AN8" s="597"/>
      <c r="AO8" s="598"/>
      <c r="AP8" s="588" t="s">
        <v>221</v>
      </c>
      <c r="AQ8" s="589"/>
      <c r="AR8" s="589"/>
      <c r="AS8" s="589"/>
      <c r="AT8" s="589"/>
      <c r="AU8" s="589"/>
      <c r="AV8" s="589"/>
      <c r="AW8" s="589"/>
      <c r="AX8" s="589"/>
      <c r="AY8" s="589"/>
      <c r="AZ8" s="589"/>
      <c r="BA8" s="589"/>
      <c r="BB8" s="589"/>
      <c r="BC8" s="589"/>
      <c r="BD8" s="589"/>
      <c r="BE8" s="589"/>
      <c r="BF8" s="590"/>
      <c r="BG8" s="591">
        <v>53195</v>
      </c>
      <c r="BH8" s="592"/>
      <c r="BI8" s="592"/>
      <c r="BJ8" s="592"/>
      <c r="BK8" s="592"/>
      <c r="BL8" s="592"/>
      <c r="BM8" s="592"/>
      <c r="BN8" s="593"/>
      <c r="BO8" s="594">
        <v>0.8</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4043345</v>
      </c>
      <c r="CS8" s="592"/>
      <c r="CT8" s="592"/>
      <c r="CU8" s="592"/>
      <c r="CV8" s="592"/>
      <c r="CW8" s="592"/>
      <c r="CX8" s="592"/>
      <c r="CY8" s="593"/>
      <c r="CZ8" s="594">
        <v>26.4</v>
      </c>
      <c r="DA8" s="594"/>
      <c r="DB8" s="594"/>
      <c r="DC8" s="594"/>
      <c r="DD8" s="600">
        <v>193259</v>
      </c>
      <c r="DE8" s="592"/>
      <c r="DF8" s="592"/>
      <c r="DG8" s="592"/>
      <c r="DH8" s="592"/>
      <c r="DI8" s="592"/>
      <c r="DJ8" s="592"/>
      <c r="DK8" s="592"/>
      <c r="DL8" s="592"/>
      <c r="DM8" s="592"/>
      <c r="DN8" s="592"/>
      <c r="DO8" s="592"/>
      <c r="DP8" s="593"/>
      <c r="DQ8" s="600">
        <v>1915716</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1808</v>
      </c>
      <c r="S9" s="592"/>
      <c r="T9" s="592"/>
      <c r="U9" s="592"/>
      <c r="V9" s="592"/>
      <c r="W9" s="592"/>
      <c r="X9" s="592"/>
      <c r="Y9" s="593"/>
      <c r="Z9" s="594">
        <v>0</v>
      </c>
      <c r="AA9" s="594"/>
      <c r="AB9" s="594"/>
      <c r="AC9" s="594"/>
      <c r="AD9" s="595">
        <v>1808</v>
      </c>
      <c r="AE9" s="595"/>
      <c r="AF9" s="595"/>
      <c r="AG9" s="595"/>
      <c r="AH9" s="595"/>
      <c r="AI9" s="595"/>
      <c r="AJ9" s="595"/>
      <c r="AK9" s="595"/>
      <c r="AL9" s="596">
        <v>0</v>
      </c>
      <c r="AM9" s="597"/>
      <c r="AN9" s="597"/>
      <c r="AO9" s="598"/>
      <c r="AP9" s="588" t="s">
        <v>225</v>
      </c>
      <c r="AQ9" s="589"/>
      <c r="AR9" s="589"/>
      <c r="AS9" s="589"/>
      <c r="AT9" s="589"/>
      <c r="AU9" s="589"/>
      <c r="AV9" s="589"/>
      <c r="AW9" s="589"/>
      <c r="AX9" s="589"/>
      <c r="AY9" s="589"/>
      <c r="AZ9" s="589"/>
      <c r="BA9" s="589"/>
      <c r="BB9" s="589"/>
      <c r="BC9" s="589"/>
      <c r="BD9" s="589"/>
      <c r="BE9" s="589"/>
      <c r="BF9" s="590"/>
      <c r="BG9" s="591">
        <v>1754490</v>
      </c>
      <c r="BH9" s="592"/>
      <c r="BI9" s="592"/>
      <c r="BJ9" s="592"/>
      <c r="BK9" s="592"/>
      <c r="BL9" s="592"/>
      <c r="BM9" s="592"/>
      <c r="BN9" s="593"/>
      <c r="BO9" s="594">
        <v>27.7</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940590</v>
      </c>
      <c r="CS9" s="592"/>
      <c r="CT9" s="592"/>
      <c r="CU9" s="592"/>
      <c r="CV9" s="592"/>
      <c r="CW9" s="592"/>
      <c r="CX9" s="592"/>
      <c r="CY9" s="593"/>
      <c r="CZ9" s="594">
        <v>6.1</v>
      </c>
      <c r="DA9" s="594"/>
      <c r="DB9" s="594"/>
      <c r="DC9" s="594"/>
      <c r="DD9" s="600" t="s">
        <v>222</v>
      </c>
      <c r="DE9" s="592"/>
      <c r="DF9" s="592"/>
      <c r="DG9" s="592"/>
      <c r="DH9" s="592"/>
      <c r="DI9" s="592"/>
      <c r="DJ9" s="592"/>
      <c r="DK9" s="592"/>
      <c r="DL9" s="592"/>
      <c r="DM9" s="592"/>
      <c r="DN9" s="592"/>
      <c r="DO9" s="592"/>
      <c r="DP9" s="593"/>
      <c r="DQ9" s="600">
        <v>870203</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356838</v>
      </c>
      <c r="S10" s="592"/>
      <c r="T10" s="592"/>
      <c r="U10" s="592"/>
      <c r="V10" s="592"/>
      <c r="W10" s="592"/>
      <c r="X10" s="592"/>
      <c r="Y10" s="593"/>
      <c r="Z10" s="594">
        <v>2.2000000000000002</v>
      </c>
      <c r="AA10" s="594"/>
      <c r="AB10" s="594"/>
      <c r="AC10" s="594"/>
      <c r="AD10" s="595">
        <v>356838</v>
      </c>
      <c r="AE10" s="595"/>
      <c r="AF10" s="595"/>
      <c r="AG10" s="595"/>
      <c r="AH10" s="595"/>
      <c r="AI10" s="595"/>
      <c r="AJ10" s="595"/>
      <c r="AK10" s="595"/>
      <c r="AL10" s="596">
        <v>4.9000000000000004</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117549</v>
      </c>
      <c r="BH10" s="592"/>
      <c r="BI10" s="592"/>
      <c r="BJ10" s="592"/>
      <c r="BK10" s="592"/>
      <c r="BL10" s="592"/>
      <c r="BM10" s="592"/>
      <c r="BN10" s="593"/>
      <c r="BO10" s="594">
        <v>1.9</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17171</v>
      </c>
      <c r="CS10" s="592"/>
      <c r="CT10" s="592"/>
      <c r="CU10" s="592"/>
      <c r="CV10" s="592"/>
      <c r="CW10" s="592"/>
      <c r="CX10" s="592"/>
      <c r="CY10" s="593"/>
      <c r="CZ10" s="594">
        <v>0.1</v>
      </c>
      <c r="DA10" s="594"/>
      <c r="DB10" s="594"/>
      <c r="DC10" s="594"/>
      <c r="DD10" s="600" t="s">
        <v>222</v>
      </c>
      <c r="DE10" s="592"/>
      <c r="DF10" s="592"/>
      <c r="DG10" s="592"/>
      <c r="DH10" s="592"/>
      <c r="DI10" s="592"/>
      <c r="DJ10" s="592"/>
      <c r="DK10" s="592"/>
      <c r="DL10" s="592"/>
      <c r="DM10" s="592"/>
      <c r="DN10" s="592"/>
      <c r="DO10" s="592"/>
      <c r="DP10" s="593"/>
      <c r="DQ10" s="600">
        <v>14931</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16461</v>
      </c>
      <c r="S11" s="592"/>
      <c r="T11" s="592"/>
      <c r="U11" s="592"/>
      <c r="V11" s="592"/>
      <c r="W11" s="592"/>
      <c r="X11" s="592"/>
      <c r="Y11" s="593"/>
      <c r="Z11" s="594">
        <v>0.1</v>
      </c>
      <c r="AA11" s="594"/>
      <c r="AB11" s="594"/>
      <c r="AC11" s="594"/>
      <c r="AD11" s="595">
        <v>16461</v>
      </c>
      <c r="AE11" s="595"/>
      <c r="AF11" s="595"/>
      <c r="AG11" s="595"/>
      <c r="AH11" s="595"/>
      <c r="AI11" s="595"/>
      <c r="AJ11" s="595"/>
      <c r="AK11" s="595"/>
      <c r="AL11" s="596">
        <v>0.2</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286726</v>
      </c>
      <c r="BH11" s="592"/>
      <c r="BI11" s="592"/>
      <c r="BJ11" s="592"/>
      <c r="BK11" s="592"/>
      <c r="BL11" s="592"/>
      <c r="BM11" s="592"/>
      <c r="BN11" s="593"/>
      <c r="BO11" s="594">
        <v>4.5</v>
      </c>
      <c r="BP11" s="594"/>
      <c r="BQ11" s="594"/>
      <c r="BR11" s="594"/>
      <c r="BS11" s="600" t="s">
        <v>222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592752</v>
      </c>
      <c r="CS11" s="592"/>
      <c r="CT11" s="592"/>
      <c r="CU11" s="592"/>
      <c r="CV11" s="592"/>
      <c r="CW11" s="592"/>
      <c r="CX11" s="592"/>
      <c r="CY11" s="593"/>
      <c r="CZ11" s="594">
        <v>3.9</v>
      </c>
      <c r="DA11" s="594"/>
      <c r="DB11" s="594"/>
      <c r="DC11" s="594"/>
      <c r="DD11" s="600">
        <v>408402</v>
      </c>
      <c r="DE11" s="592"/>
      <c r="DF11" s="592"/>
      <c r="DG11" s="592"/>
      <c r="DH11" s="592"/>
      <c r="DI11" s="592"/>
      <c r="DJ11" s="592"/>
      <c r="DK11" s="592"/>
      <c r="DL11" s="592"/>
      <c r="DM11" s="592"/>
      <c r="DN11" s="592"/>
      <c r="DO11" s="592"/>
      <c r="DP11" s="593"/>
      <c r="DQ11" s="600">
        <v>224566</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3700070</v>
      </c>
      <c r="BH12" s="592"/>
      <c r="BI12" s="592"/>
      <c r="BJ12" s="592"/>
      <c r="BK12" s="592"/>
      <c r="BL12" s="592"/>
      <c r="BM12" s="592"/>
      <c r="BN12" s="593"/>
      <c r="BO12" s="594">
        <v>58.4</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275725</v>
      </c>
      <c r="CS12" s="592"/>
      <c r="CT12" s="592"/>
      <c r="CU12" s="592"/>
      <c r="CV12" s="592"/>
      <c r="CW12" s="592"/>
      <c r="CX12" s="592"/>
      <c r="CY12" s="593"/>
      <c r="CZ12" s="594">
        <v>1.8</v>
      </c>
      <c r="DA12" s="594"/>
      <c r="DB12" s="594"/>
      <c r="DC12" s="594"/>
      <c r="DD12" s="600" t="s">
        <v>222</v>
      </c>
      <c r="DE12" s="592"/>
      <c r="DF12" s="592"/>
      <c r="DG12" s="592"/>
      <c r="DH12" s="592"/>
      <c r="DI12" s="592"/>
      <c r="DJ12" s="592"/>
      <c r="DK12" s="592"/>
      <c r="DL12" s="592"/>
      <c r="DM12" s="592"/>
      <c r="DN12" s="592"/>
      <c r="DO12" s="592"/>
      <c r="DP12" s="593"/>
      <c r="DQ12" s="600">
        <v>272872</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18466</v>
      </c>
      <c r="S13" s="592"/>
      <c r="T13" s="592"/>
      <c r="U13" s="592"/>
      <c r="V13" s="592"/>
      <c r="W13" s="592"/>
      <c r="X13" s="592"/>
      <c r="Y13" s="593"/>
      <c r="Z13" s="594">
        <v>0.1</v>
      </c>
      <c r="AA13" s="594"/>
      <c r="AB13" s="594"/>
      <c r="AC13" s="594"/>
      <c r="AD13" s="595">
        <v>18466</v>
      </c>
      <c r="AE13" s="595"/>
      <c r="AF13" s="595"/>
      <c r="AG13" s="595"/>
      <c r="AH13" s="595"/>
      <c r="AI13" s="595"/>
      <c r="AJ13" s="595"/>
      <c r="AK13" s="595"/>
      <c r="AL13" s="596">
        <v>0.3</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3668679</v>
      </c>
      <c r="BH13" s="592"/>
      <c r="BI13" s="592"/>
      <c r="BJ13" s="592"/>
      <c r="BK13" s="592"/>
      <c r="BL13" s="592"/>
      <c r="BM13" s="592"/>
      <c r="BN13" s="593"/>
      <c r="BO13" s="594">
        <v>57.9</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2774888</v>
      </c>
      <c r="CS13" s="592"/>
      <c r="CT13" s="592"/>
      <c r="CU13" s="592"/>
      <c r="CV13" s="592"/>
      <c r="CW13" s="592"/>
      <c r="CX13" s="592"/>
      <c r="CY13" s="593"/>
      <c r="CZ13" s="594">
        <v>18.100000000000001</v>
      </c>
      <c r="DA13" s="594"/>
      <c r="DB13" s="594"/>
      <c r="DC13" s="594"/>
      <c r="DD13" s="600">
        <v>965329</v>
      </c>
      <c r="DE13" s="592"/>
      <c r="DF13" s="592"/>
      <c r="DG13" s="592"/>
      <c r="DH13" s="592"/>
      <c r="DI13" s="592"/>
      <c r="DJ13" s="592"/>
      <c r="DK13" s="592"/>
      <c r="DL13" s="592"/>
      <c r="DM13" s="592"/>
      <c r="DN13" s="592"/>
      <c r="DO13" s="592"/>
      <c r="DP13" s="593"/>
      <c r="DQ13" s="600">
        <v>1086070</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79910</v>
      </c>
      <c r="BH14" s="592"/>
      <c r="BI14" s="592"/>
      <c r="BJ14" s="592"/>
      <c r="BK14" s="592"/>
      <c r="BL14" s="592"/>
      <c r="BM14" s="592"/>
      <c r="BN14" s="593"/>
      <c r="BO14" s="594">
        <v>1.3</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581247</v>
      </c>
      <c r="CS14" s="592"/>
      <c r="CT14" s="592"/>
      <c r="CU14" s="592"/>
      <c r="CV14" s="592"/>
      <c r="CW14" s="592"/>
      <c r="CX14" s="592"/>
      <c r="CY14" s="593"/>
      <c r="CZ14" s="594">
        <v>3.8</v>
      </c>
      <c r="DA14" s="594"/>
      <c r="DB14" s="594"/>
      <c r="DC14" s="594"/>
      <c r="DD14" s="600">
        <v>220832</v>
      </c>
      <c r="DE14" s="592"/>
      <c r="DF14" s="592"/>
      <c r="DG14" s="592"/>
      <c r="DH14" s="592"/>
      <c r="DI14" s="592"/>
      <c r="DJ14" s="592"/>
      <c r="DK14" s="592"/>
      <c r="DL14" s="592"/>
      <c r="DM14" s="592"/>
      <c r="DN14" s="592"/>
      <c r="DO14" s="592"/>
      <c r="DP14" s="593"/>
      <c r="DQ14" s="600">
        <v>371226</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31508</v>
      </c>
      <c r="S15" s="592"/>
      <c r="T15" s="592"/>
      <c r="U15" s="592"/>
      <c r="V15" s="592"/>
      <c r="W15" s="592"/>
      <c r="X15" s="592"/>
      <c r="Y15" s="593"/>
      <c r="Z15" s="594">
        <v>0.2</v>
      </c>
      <c r="AA15" s="594"/>
      <c r="AB15" s="594"/>
      <c r="AC15" s="594"/>
      <c r="AD15" s="595">
        <v>31508</v>
      </c>
      <c r="AE15" s="595"/>
      <c r="AF15" s="595"/>
      <c r="AG15" s="595"/>
      <c r="AH15" s="595"/>
      <c r="AI15" s="595"/>
      <c r="AJ15" s="595"/>
      <c r="AK15" s="595"/>
      <c r="AL15" s="596">
        <v>0.4</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342132</v>
      </c>
      <c r="BH15" s="592"/>
      <c r="BI15" s="592"/>
      <c r="BJ15" s="592"/>
      <c r="BK15" s="592"/>
      <c r="BL15" s="592"/>
      <c r="BM15" s="592"/>
      <c r="BN15" s="593"/>
      <c r="BO15" s="594">
        <v>5.4</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2997155</v>
      </c>
      <c r="CS15" s="592"/>
      <c r="CT15" s="592"/>
      <c r="CU15" s="592"/>
      <c r="CV15" s="592"/>
      <c r="CW15" s="592"/>
      <c r="CX15" s="592"/>
      <c r="CY15" s="593"/>
      <c r="CZ15" s="594">
        <v>19.600000000000001</v>
      </c>
      <c r="DA15" s="594"/>
      <c r="DB15" s="594"/>
      <c r="DC15" s="594"/>
      <c r="DD15" s="600">
        <v>2101902</v>
      </c>
      <c r="DE15" s="592"/>
      <c r="DF15" s="592"/>
      <c r="DG15" s="592"/>
      <c r="DH15" s="592"/>
      <c r="DI15" s="592"/>
      <c r="DJ15" s="592"/>
      <c r="DK15" s="592"/>
      <c r="DL15" s="592"/>
      <c r="DM15" s="592"/>
      <c r="DN15" s="592"/>
      <c r="DO15" s="592"/>
      <c r="DP15" s="593"/>
      <c r="DQ15" s="600">
        <v>1204241</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550858</v>
      </c>
      <c r="S16" s="592"/>
      <c r="T16" s="592"/>
      <c r="U16" s="592"/>
      <c r="V16" s="592"/>
      <c r="W16" s="592"/>
      <c r="X16" s="592"/>
      <c r="Y16" s="593"/>
      <c r="Z16" s="594">
        <v>3.4</v>
      </c>
      <c r="AA16" s="594"/>
      <c r="AB16" s="594"/>
      <c r="AC16" s="594"/>
      <c r="AD16" s="595">
        <v>376309</v>
      </c>
      <c r="AE16" s="595"/>
      <c r="AF16" s="595"/>
      <c r="AG16" s="595"/>
      <c r="AH16" s="595"/>
      <c r="AI16" s="595"/>
      <c r="AJ16" s="595"/>
      <c r="AK16" s="595"/>
      <c r="AL16" s="596">
        <v>5.0999999999999996</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t="s">
        <v>222</v>
      </c>
      <c r="CS16" s="592"/>
      <c r="CT16" s="592"/>
      <c r="CU16" s="592"/>
      <c r="CV16" s="592"/>
      <c r="CW16" s="592"/>
      <c r="CX16" s="592"/>
      <c r="CY16" s="593"/>
      <c r="CZ16" s="594" t="s">
        <v>222</v>
      </c>
      <c r="DA16" s="594"/>
      <c r="DB16" s="594"/>
      <c r="DC16" s="594"/>
      <c r="DD16" s="600" t="s">
        <v>222</v>
      </c>
      <c r="DE16" s="592"/>
      <c r="DF16" s="592"/>
      <c r="DG16" s="592"/>
      <c r="DH16" s="592"/>
      <c r="DI16" s="592"/>
      <c r="DJ16" s="592"/>
      <c r="DK16" s="592"/>
      <c r="DL16" s="592"/>
      <c r="DM16" s="592"/>
      <c r="DN16" s="592"/>
      <c r="DO16" s="592"/>
      <c r="DP16" s="593"/>
      <c r="DQ16" s="600" t="s">
        <v>222</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376309</v>
      </c>
      <c r="S17" s="592"/>
      <c r="T17" s="592"/>
      <c r="U17" s="592"/>
      <c r="V17" s="592"/>
      <c r="W17" s="592"/>
      <c r="X17" s="592"/>
      <c r="Y17" s="593"/>
      <c r="Z17" s="594">
        <v>2.2999999999999998</v>
      </c>
      <c r="AA17" s="594"/>
      <c r="AB17" s="594"/>
      <c r="AC17" s="594"/>
      <c r="AD17" s="595">
        <v>376309</v>
      </c>
      <c r="AE17" s="595"/>
      <c r="AF17" s="595"/>
      <c r="AG17" s="595"/>
      <c r="AH17" s="595"/>
      <c r="AI17" s="595"/>
      <c r="AJ17" s="595"/>
      <c r="AK17" s="595"/>
      <c r="AL17" s="596">
        <v>5.0999999999999996</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t="s">
        <v>222</v>
      </c>
      <c r="BH17" s="592"/>
      <c r="BI17" s="592"/>
      <c r="BJ17" s="592"/>
      <c r="BK17" s="592"/>
      <c r="BL17" s="592"/>
      <c r="BM17" s="592"/>
      <c r="BN17" s="593"/>
      <c r="BO17" s="594" t="s">
        <v>222</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1249500</v>
      </c>
      <c r="CS17" s="592"/>
      <c r="CT17" s="592"/>
      <c r="CU17" s="592"/>
      <c r="CV17" s="592"/>
      <c r="CW17" s="592"/>
      <c r="CX17" s="592"/>
      <c r="CY17" s="593"/>
      <c r="CZ17" s="594">
        <v>8.1999999999999993</v>
      </c>
      <c r="DA17" s="594"/>
      <c r="DB17" s="594"/>
      <c r="DC17" s="594"/>
      <c r="DD17" s="600" t="s">
        <v>222</v>
      </c>
      <c r="DE17" s="592"/>
      <c r="DF17" s="592"/>
      <c r="DG17" s="592"/>
      <c r="DH17" s="592"/>
      <c r="DI17" s="592"/>
      <c r="DJ17" s="592"/>
      <c r="DK17" s="592"/>
      <c r="DL17" s="592"/>
      <c r="DM17" s="592"/>
      <c r="DN17" s="592"/>
      <c r="DO17" s="592"/>
      <c r="DP17" s="593"/>
      <c r="DQ17" s="600">
        <v>1201813</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174549</v>
      </c>
      <c r="S18" s="592"/>
      <c r="T18" s="592"/>
      <c r="U18" s="592"/>
      <c r="V18" s="592"/>
      <c r="W18" s="592"/>
      <c r="X18" s="592"/>
      <c r="Y18" s="593"/>
      <c r="Z18" s="594">
        <v>1.1000000000000001</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t="s">
        <v>222</v>
      </c>
      <c r="S19" s="592"/>
      <c r="T19" s="592"/>
      <c r="U19" s="592"/>
      <c r="V19" s="592"/>
      <c r="W19" s="592"/>
      <c r="X19" s="592"/>
      <c r="Y19" s="593"/>
      <c r="Z19" s="594" t="s">
        <v>222</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t="s">
        <v>222</v>
      </c>
      <c r="BH19" s="592"/>
      <c r="BI19" s="592"/>
      <c r="BJ19" s="592"/>
      <c r="BK19" s="592"/>
      <c r="BL19" s="592"/>
      <c r="BM19" s="592"/>
      <c r="BN19" s="593"/>
      <c r="BO19" s="594" t="s">
        <v>222</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7503604</v>
      </c>
      <c r="S20" s="592"/>
      <c r="T20" s="592"/>
      <c r="U20" s="592"/>
      <c r="V20" s="592"/>
      <c r="W20" s="592"/>
      <c r="X20" s="592"/>
      <c r="Y20" s="593"/>
      <c r="Z20" s="594">
        <v>46.3</v>
      </c>
      <c r="AA20" s="594"/>
      <c r="AB20" s="594"/>
      <c r="AC20" s="594"/>
      <c r="AD20" s="595">
        <v>7329055</v>
      </c>
      <c r="AE20" s="595"/>
      <c r="AF20" s="595"/>
      <c r="AG20" s="595"/>
      <c r="AH20" s="595"/>
      <c r="AI20" s="595"/>
      <c r="AJ20" s="595"/>
      <c r="AK20" s="595"/>
      <c r="AL20" s="596">
        <v>99.8</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t="s">
        <v>222</v>
      </c>
      <c r="BH20" s="592"/>
      <c r="BI20" s="592"/>
      <c r="BJ20" s="592"/>
      <c r="BK20" s="592"/>
      <c r="BL20" s="592"/>
      <c r="BM20" s="592"/>
      <c r="BN20" s="593"/>
      <c r="BO20" s="594" t="s">
        <v>222</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15320061</v>
      </c>
      <c r="CS20" s="592"/>
      <c r="CT20" s="592"/>
      <c r="CU20" s="592"/>
      <c r="CV20" s="592"/>
      <c r="CW20" s="592"/>
      <c r="CX20" s="592"/>
      <c r="CY20" s="593"/>
      <c r="CZ20" s="594">
        <v>100</v>
      </c>
      <c r="DA20" s="594"/>
      <c r="DB20" s="594"/>
      <c r="DC20" s="594"/>
      <c r="DD20" s="600">
        <v>4147062</v>
      </c>
      <c r="DE20" s="592"/>
      <c r="DF20" s="592"/>
      <c r="DG20" s="592"/>
      <c r="DH20" s="592"/>
      <c r="DI20" s="592"/>
      <c r="DJ20" s="592"/>
      <c r="DK20" s="592"/>
      <c r="DL20" s="592"/>
      <c r="DM20" s="592"/>
      <c r="DN20" s="592"/>
      <c r="DO20" s="592"/>
      <c r="DP20" s="593"/>
      <c r="DQ20" s="600">
        <v>8634959</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9873</v>
      </c>
      <c r="S21" s="592"/>
      <c r="T21" s="592"/>
      <c r="U21" s="592"/>
      <c r="V21" s="592"/>
      <c r="W21" s="592"/>
      <c r="X21" s="592"/>
      <c r="Y21" s="593"/>
      <c r="Z21" s="594">
        <v>0.1</v>
      </c>
      <c r="AA21" s="594"/>
      <c r="AB21" s="594"/>
      <c r="AC21" s="594"/>
      <c r="AD21" s="595">
        <v>9873</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t="s">
        <v>222</v>
      </c>
      <c r="BH21" s="592"/>
      <c r="BI21" s="592"/>
      <c r="BJ21" s="592"/>
      <c r="BK21" s="592"/>
      <c r="BL21" s="592"/>
      <c r="BM21" s="592"/>
      <c r="BN21" s="593"/>
      <c r="BO21" s="594" t="s">
        <v>222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156508</v>
      </c>
      <c r="S22" s="592"/>
      <c r="T22" s="592"/>
      <c r="U22" s="592"/>
      <c r="V22" s="592"/>
      <c r="W22" s="592"/>
      <c r="X22" s="592"/>
      <c r="Y22" s="593"/>
      <c r="Z22" s="594">
        <v>1</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t="s">
        <v>222</v>
      </c>
      <c r="BH22" s="592"/>
      <c r="BI22" s="592"/>
      <c r="BJ22" s="592"/>
      <c r="BK22" s="592"/>
      <c r="BL22" s="592"/>
      <c r="BM22" s="592"/>
      <c r="BN22" s="593"/>
      <c r="BO22" s="594" t="s">
        <v>222</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245117</v>
      </c>
      <c r="S23" s="592"/>
      <c r="T23" s="592"/>
      <c r="U23" s="592"/>
      <c r="V23" s="592"/>
      <c r="W23" s="592"/>
      <c r="X23" s="592"/>
      <c r="Y23" s="593"/>
      <c r="Z23" s="594">
        <v>1.5</v>
      </c>
      <c r="AA23" s="594"/>
      <c r="AB23" s="594"/>
      <c r="AC23" s="594"/>
      <c r="AD23" s="595" t="s">
        <v>222</v>
      </c>
      <c r="AE23" s="595"/>
      <c r="AF23" s="595"/>
      <c r="AG23" s="595"/>
      <c r="AH23" s="595"/>
      <c r="AI23" s="595"/>
      <c r="AJ23" s="595"/>
      <c r="AK23" s="595"/>
      <c r="AL23" s="596" t="s">
        <v>222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t="s">
        <v>222</v>
      </c>
      <c r="BH23" s="592"/>
      <c r="BI23" s="592"/>
      <c r="BJ23" s="592"/>
      <c r="BK23" s="592"/>
      <c r="BL23" s="592"/>
      <c r="BM23" s="592"/>
      <c r="BN23" s="593"/>
      <c r="BO23" s="594" t="s">
        <v>222</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69303</v>
      </c>
      <c r="S24" s="592"/>
      <c r="T24" s="592"/>
      <c r="U24" s="592"/>
      <c r="V24" s="592"/>
      <c r="W24" s="592"/>
      <c r="X24" s="592"/>
      <c r="Y24" s="593"/>
      <c r="Z24" s="594">
        <v>0.4</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4694847</v>
      </c>
      <c r="CS24" s="581"/>
      <c r="CT24" s="581"/>
      <c r="CU24" s="581"/>
      <c r="CV24" s="581"/>
      <c r="CW24" s="581"/>
      <c r="CX24" s="581"/>
      <c r="CY24" s="582"/>
      <c r="CZ24" s="618">
        <v>30.6</v>
      </c>
      <c r="DA24" s="619"/>
      <c r="DB24" s="619"/>
      <c r="DC24" s="620"/>
      <c r="DD24" s="617">
        <v>3270743</v>
      </c>
      <c r="DE24" s="581"/>
      <c r="DF24" s="581"/>
      <c r="DG24" s="581"/>
      <c r="DH24" s="581"/>
      <c r="DI24" s="581"/>
      <c r="DJ24" s="581"/>
      <c r="DK24" s="582"/>
      <c r="DL24" s="617">
        <v>3265467</v>
      </c>
      <c r="DM24" s="581"/>
      <c r="DN24" s="581"/>
      <c r="DO24" s="581"/>
      <c r="DP24" s="581"/>
      <c r="DQ24" s="581"/>
      <c r="DR24" s="581"/>
      <c r="DS24" s="581"/>
      <c r="DT24" s="581"/>
      <c r="DU24" s="581"/>
      <c r="DV24" s="582"/>
      <c r="DW24" s="585">
        <v>41.6</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2346537</v>
      </c>
      <c r="S25" s="592"/>
      <c r="T25" s="592"/>
      <c r="U25" s="592"/>
      <c r="V25" s="592"/>
      <c r="W25" s="592"/>
      <c r="X25" s="592"/>
      <c r="Y25" s="593"/>
      <c r="Z25" s="594">
        <v>14.5</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1735426</v>
      </c>
      <c r="CS25" s="623"/>
      <c r="CT25" s="623"/>
      <c r="CU25" s="623"/>
      <c r="CV25" s="623"/>
      <c r="CW25" s="623"/>
      <c r="CX25" s="623"/>
      <c r="CY25" s="624"/>
      <c r="CZ25" s="625">
        <v>11.3</v>
      </c>
      <c r="DA25" s="626"/>
      <c r="DB25" s="626"/>
      <c r="DC25" s="627"/>
      <c r="DD25" s="600">
        <v>1544655</v>
      </c>
      <c r="DE25" s="623"/>
      <c r="DF25" s="623"/>
      <c r="DG25" s="623"/>
      <c r="DH25" s="623"/>
      <c r="DI25" s="623"/>
      <c r="DJ25" s="623"/>
      <c r="DK25" s="624"/>
      <c r="DL25" s="600">
        <v>1539379</v>
      </c>
      <c r="DM25" s="623"/>
      <c r="DN25" s="623"/>
      <c r="DO25" s="623"/>
      <c r="DP25" s="623"/>
      <c r="DQ25" s="623"/>
      <c r="DR25" s="623"/>
      <c r="DS25" s="623"/>
      <c r="DT25" s="623"/>
      <c r="DU25" s="623"/>
      <c r="DV25" s="624"/>
      <c r="DW25" s="596">
        <v>19.600000000000001</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v>3069</v>
      </c>
      <c r="S26" s="592"/>
      <c r="T26" s="592"/>
      <c r="U26" s="592"/>
      <c r="V26" s="592"/>
      <c r="W26" s="592"/>
      <c r="X26" s="592"/>
      <c r="Y26" s="593"/>
      <c r="Z26" s="594">
        <v>0</v>
      </c>
      <c r="AA26" s="594"/>
      <c r="AB26" s="594"/>
      <c r="AC26" s="594"/>
      <c r="AD26" s="595">
        <v>3069</v>
      </c>
      <c r="AE26" s="595"/>
      <c r="AF26" s="595"/>
      <c r="AG26" s="595"/>
      <c r="AH26" s="595"/>
      <c r="AI26" s="595"/>
      <c r="AJ26" s="595"/>
      <c r="AK26" s="595"/>
      <c r="AL26" s="596">
        <v>0</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943135</v>
      </c>
      <c r="CS26" s="592"/>
      <c r="CT26" s="592"/>
      <c r="CU26" s="592"/>
      <c r="CV26" s="592"/>
      <c r="CW26" s="592"/>
      <c r="CX26" s="592"/>
      <c r="CY26" s="593"/>
      <c r="CZ26" s="625">
        <v>6.2</v>
      </c>
      <c r="DA26" s="626"/>
      <c r="DB26" s="626"/>
      <c r="DC26" s="627"/>
      <c r="DD26" s="600">
        <v>789541</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1187511</v>
      </c>
      <c r="S27" s="592"/>
      <c r="T27" s="592"/>
      <c r="U27" s="592"/>
      <c r="V27" s="592"/>
      <c r="W27" s="592"/>
      <c r="X27" s="592"/>
      <c r="Y27" s="593"/>
      <c r="Z27" s="594">
        <v>7.3</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6334072</v>
      </c>
      <c r="BH27" s="592"/>
      <c r="BI27" s="592"/>
      <c r="BJ27" s="592"/>
      <c r="BK27" s="592"/>
      <c r="BL27" s="592"/>
      <c r="BM27" s="592"/>
      <c r="BN27" s="593"/>
      <c r="BO27" s="594">
        <v>100</v>
      </c>
      <c r="BP27" s="594"/>
      <c r="BQ27" s="594"/>
      <c r="BR27" s="594"/>
      <c r="BS27" s="600" t="s">
        <v>222</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1709921</v>
      </c>
      <c r="CS27" s="623"/>
      <c r="CT27" s="623"/>
      <c r="CU27" s="623"/>
      <c r="CV27" s="623"/>
      <c r="CW27" s="623"/>
      <c r="CX27" s="623"/>
      <c r="CY27" s="624"/>
      <c r="CZ27" s="625">
        <v>11.2</v>
      </c>
      <c r="DA27" s="626"/>
      <c r="DB27" s="626"/>
      <c r="DC27" s="627"/>
      <c r="DD27" s="600">
        <v>524275</v>
      </c>
      <c r="DE27" s="623"/>
      <c r="DF27" s="623"/>
      <c r="DG27" s="623"/>
      <c r="DH27" s="623"/>
      <c r="DI27" s="623"/>
      <c r="DJ27" s="623"/>
      <c r="DK27" s="624"/>
      <c r="DL27" s="600">
        <v>524275</v>
      </c>
      <c r="DM27" s="623"/>
      <c r="DN27" s="623"/>
      <c r="DO27" s="623"/>
      <c r="DP27" s="623"/>
      <c r="DQ27" s="623"/>
      <c r="DR27" s="623"/>
      <c r="DS27" s="623"/>
      <c r="DT27" s="623"/>
      <c r="DU27" s="623"/>
      <c r="DV27" s="624"/>
      <c r="DW27" s="596">
        <v>6.7</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351962</v>
      </c>
      <c r="S28" s="592"/>
      <c r="T28" s="592"/>
      <c r="U28" s="592"/>
      <c r="V28" s="592"/>
      <c r="W28" s="592"/>
      <c r="X28" s="592"/>
      <c r="Y28" s="593"/>
      <c r="Z28" s="594">
        <v>2.2000000000000002</v>
      </c>
      <c r="AA28" s="594"/>
      <c r="AB28" s="594"/>
      <c r="AC28" s="594"/>
      <c r="AD28" s="595">
        <v>640</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1249500</v>
      </c>
      <c r="CS28" s="592"/>
      <c r="CT28" s="592"/>
      <c r="CU28" s="592"/>
      <c r="CV28" s="592"/>
      <c r="CW28" s="592"/>
      <c r="CX28" s="592"/>
      <c r="CY28" s="593"/>
      <c r="CZ28" s="625">
        <v>8.1999999999999993</v>
      </c>
      <c r="DA28" s="626"/>
      <c r="DB28" s="626"/>
      <c r="DC28" s="627"/>
      <c r="DD28" s="600">
        <v>1201813</v>
      </c>
      <c r="DE28" s="592"/>
      <c r="DF28" s="592"/>
      <c r="DG28" s="592"/>
      <c r="DH28" s="592"/>
      <c r="DI28" s="592"/>
      <c r="DJ28" s="592"/>
      <c r="DK28" s="593"/>
      <c r="DL28" s="600">
        <v>1201813</v>
      </c>
      <c r="DM28" s="592"/>
      <c r="DN28" s="592"/>
      <c r="DO28" s="592"/>
      <c r="DP28" s="592"/>
      <c r="DQ28" s="592"/>
      <c r="DR28" s="592"/>
      <c r="DS28" s="592"/>
      <c r="DT28" s="592"/>
      <c r="DU28" s="592"/>
      <c r="DV28" s="593"/>
      <c r="DW28" s="596">
        <v>15.3</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2772</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58</v>
      </c>
      <c r="CG29" s="606"/>
      <c r="CH29" s="606"/>
      <c r="CI29" s="606"/>
      <c r="CJ29" s="606"/>
      <c r="CK29" s="606"/>
      <c r="CL29" s="606"/>
      <c r="CM29" s="606"/>
      <c r="CN29" s="606"/>
      <c r="CO29" s="606"/>
      <c r="CP29" s="606"/>
      <c r="CQ29" s="607"/>
      <c r="CR29" s="591">
        <v>1249256</v>
      </c>
      <c r="CS29" s="623"/>
      <c r="CT29" s="623"/>
      <c r="CU29" s="623"/>
      <c r="CV29" s="623"/>
      <c r="CW29" s="623"/>
      <c r="CX29" s="623"/>
      <c r="CY29" s="624"/>
      <c r="CZ29" s="625">
        <v>8.1999999999999993</v>
      </c>
      <c r="DA29" s="626"/>
      <c r="DB29" s="626"/>
      <c r="DC29" s="627"/>
      <c r="DD29" s="600">
        <v>1201569</v>
      </c>
      <c r="DE29" s="623"/>
      <c r="DF29" s="623"/>
      <c r="DG29" s="623"/>
      <c r="DH29" s="623"/>
      <c r="DI29" s="623"/>
      <c r="DJ29" s="623"/>
      <c r="DK29" s="624"/>
      <c r="DL29" s="600">
        <v>1201569</v>
      </c>
      <c r="DM29" s="623"/>
      <c r="DN29" s="623"/>
      <c r="DO29" s="623"/>
      <c r="DP29" s="623"/>
      <c r="DQ29" s="623"/>
      <c r="DR29" s="623"/>
      <c r="DS29" s="623"/>
      <c r="DT29" s="623"/>
      <c r="DU29" s="623"/>
      <c r="DV29" s="624"/>
      <c r="DW29" s="596">
        <v>15.3</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271646</v>
      </c>
      <c r="S30" s="592"/>
      <c r="T30" s="592"/>
      <c r="U30" s="592"/>
      <c r="V30" s="592"/>
      <c r="W30" s="592"/>
      <c r="X30" s="592"/>
      <c r="Y30" s="593"/>
      <c r="Z30" s="594">
        <v>1.7</v>
      </c>
      <c r="AA30" s="594"/>
      <c r="AB30" s="594"/>
      <c r="AC30" s="594"/>
      <c r="AD30" s="595" t="s">
        <v>222</v>
      </c>
      <c r="AE30" s="595"/>
      <c r="AF30" s="595"/>
      <c r="AG30" s="595"/>
      <c r="AH30" s="595"/>
      <c r="AI30" s="595"/>
      <c r="AJ30" s="595"/>
      <c r="AK30" s="595"/>
      <c r="AL30" s="596" t="s">
        <v>222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99.1</v>
      </c>
      <c r="BH30" s="650"/>
      <c r="BI30" s="650"/>
      <c r="BJ30" s="650"/>
      <c r="BK30" s="650"/>
      <c r="BL30" s="650"/>
      <c r="BM30" s="586">
        <v>95.5</v>
      </c>
      <c r="BN30" s="650"/>
      <c r="BO30" s="650"/>
      <c r="BP30" s="650"/>
      <c r="BQ30" s="651"/>
      <c r="BR30" s="649">
        <v>99.2</v>
      </c>
      <c r="BS30" s="650"/>
      <c r="BT30" s="650"/>
      <c r="BU30" s="650"/>
      <c r="BV30" s="650"/>
      <c r="BW30" s="650"/>
      <c r="BX30" s="586">
        <v>95.2</v>
      </c>
      <c r="BY30" s="650"/>
      <c r="BZ30" s="650"/>
      <c r="CA30" s="650"/>
      <c r="CB30" s="651"/>
      <c r="CD30" s="654"/>
      <c r="CE30" s="655"/>
      <c r="CF30" s="605" t="s">
        <v>293</v>
      </c>
      <c r="CG30" s="606"/>
      <c r="CH30" s="606"/>
      <c r="CI30" s="606"/>
      <c r="CJ30" s="606"/>
      <c r="CK30" s="606"/>
      <c r="CL30" s="606"/>
      <c r="CM30" s="606"/>
      <c r="CN30" s="606"/>
      <c r="CO30" s="606"/>
      <c r="CP30" s="606"/>
      <c r="CQ30" s="607"/>
      <c r="CR30" s="591">
        <v>1083364</v>
      </c>
      <c r="CS30" s="592"/>
      <c r="CT30" s="592"/>
      <c r="CU30" s="592"/>
      <c r="CV30" s="592"/>
      <c r="CW30" s="592"/>
      <c r="CX30" s="592"/>
      <c r="CY30" s="593"/>
      <c r="CZ30" s="625">
        <v>7.1</v>
      </c>
      <c r="DA30" s="626"/>
      <c r="DB30" s="626"/>
      <c r="DC30" s="627"/>
      <c r="DD30" s="600">
        <v>1035677</v>
      </c>
      <c r="DE30" s="592"/>
      <c r="DF30" s="592"/>
      <c r="DG30" s="592"/>
      <c r="DH30" s="592"/>
      <c r="DI30" s="592"/>
      <c r="DJ30" s="592"/>
      <c r="DK30" s="593"/>
      <c r="DL30" s="600">
        <v>1035677</v>
      </c>
      <c r="DM30" s="592"/>
      <c r="DN30" s="592"/>
      <c r="DO30" s="592"/>
      <c r="DP30" s="592"/>
      <c r="DQ30" s="592"/>
      <c r="DR30" s="592"/>
      <c r="DS30" s="592"/>
      <c r="DT30" s="592"/>
      <c r="DU30" s="592"/>
      <c r="DV30" s="593"/>
      <c r="DW30" s="596">
        <v>13.2</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901393</v>
      </c>
      <c r="S31" s="592"/>
      <c r="T31" s="592"/>
      <c r="U31" s="592"/>
      <c r="V31" s="592"/>
      <c r="W31" s="592"/>
      <c r="X31" s="592"/>
      <c r="Y31" s="593"/>
      <c r="Z31" s="594">
        <v>5.6</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98.8</v>
      </c>
      <c r="BH31" s="623"/>
      <c r="BI31" s="623"/>
      <c r="BJ31" s="623"/>
      <c r="BK31" s="623"/>
      <c r="BL31" s="623"/>
      <c r="BM31" s="597">
        <v>93.6</v>
      </c>
      <c r="BN31" s="647"/>
      <c r="BO31" s="647"/>
      <c r="BP31" s="647"/>
      <c r="BQ31" s="648"/>
      <c r="BR31" s="646">
        <v>98.8</v>
      </c>
      <c r="BS31" s="623"/>
      <c r="BT31" s="623"/>
      <c r="BU31" s="623"/>
      <c r="BV31" s="623"/>
      <c r="BW31" s="623"/>
      <c r="BX31" s="597">
        <v>94</v>
      </c>
      <c r="BY31" s="647"/>
      <c r="BZ31" s="647"/>
      <c r="CA31" s="647"/>
      <c r="CB31" s="648"/>
      <c r="CD31" s="654"/>
      <c r="CE31" s="655"/>
      <c r="CF31" s="605" t="s">
        <v>297</v>
      </c>
      <c r="CG31" s="606"/>
      <c r="CH31" s="606"/>
      <c r="CI31" s="606"/>
      <c r="CJ31" s="606"/>
      <c r="CK31" s="606"/>
      <c r="CL31" s="606"/>
      <c r="CM31" s="606"/>
      <c r="CN31" s="606"/>
      <c r="CO31" s="606"/>
      <c r="CP31" s="606"/>
      <c r="CQ31" s="607"/>
      <c r="CR31" s="591">
        <v>165892</v>
      </c>
      <c r="CS31" s="623"/>
      <c r="CT31" s="623"/>
      <c r="CU31" s="623"/>
      <c r="CV31" s="623"/>
      <c r="CW31" s="623"/>
      <c r="CX31" s="623"/>
      <c r="CY31" s="624"/>
      <c r="CZ31" s="625">
        <v>1.1000000000000001</v>
      </c>
      <c r="DA31" s="626"/>
      <c r="DB31" s="626"/>
      <c r="DC31" s="627"/>
      <c r="DD31" s="600">
        <v>165892</v>
      </c>
      <c r="DE31" s="623"/>
      <c r="DF31" s="623"/>
      <c r="DG31" s="623"/>
      <c r="DH31" s="623"/>
      <c r="DI31" s="623"/>
      <c r="DJ31" s="623"/>
      <c r="DK31" s="624"/>
      <c r="DL31" s="600">
        <v>165892</v>
      </c>
      <c r="DM31" s="623"/>
      <c r="DN31" s="623"/>
      <c r="DO31" s="623"/>
      <c r="DP31" s="623"/>
      <c r="DQ31" s="623"/>
      <c r="DR31" s="623"/>
      <c r="DS31" s="623"/>
      <c r="DT31" s="623"/>
      <c r="DU31" s="623"/>
      <c r="DV31" s="624"/>
      <c r="DW31" s="596">
        <v>2.1</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57224</v>
      </c>
      <c r="S32" s="592"/>
      <c r="T32" s="592"/>
      <c r="U32" s="592"/>
      <c r="V32" s="592"/>
      <c r="W32" s="592"/>
      <c r="X32" s="592"/>
      <c r="Y32" s="593"/>
      <c r="Z32" s="594">
        <v>0.4</v>
      </c>
      <c r="AA32" s="594"/>
      <c r="AB32" s="594"/>
      <c r="AC32" s="594"/>
      <c r="AD32" s="595">
        <v>1666</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99.2</v>
      </c>
      <c r="BH32" s="659"/>
      <c r="BI32" s="659"/>
      <c r="BJ32" s="659"/>
      <c r="BK32" s="659"/>
      <c r="BL32" s="659"/>
      <c r="BM32" s="660">
        <v>96.4</v>
      </c>
      <c r="BN32" s="659"/>
      <c r="BO32" s="659"/>
      <c r="BP32" s="659"/>
      <c r="BQ32" s="661"/>
      <c r="BR32" s="658">
        <v>99.4</v>
      </c>
      <c r="BS32" s="659"/>
      <c r="BT32" s="659"/>
      <c r="BU32" s="659"/>
      <c r="BV32" s="659"/>
      <c r="BW32" s="659"/>
      <c r="BX32" s="660">
        <v>95.6</v>
      </c>
      <c r="BY32" s="659"/>
      <c r="BZ32" s="659"/>
      <c r="CA32" s="659"/>
      <c r="CB32" s="661"/>
      <c r="CD32" s="656"/>
      <c r="CE32" s="657"/>
      <c r="CF32" s="605" t="s">
        <v>300</v>
      </c>
      <c r="CG32" s="606"/>
      <c r="CH32" s="606"/>
      <c r="CI32" s="606"/>
      <c r="CJ32" s="606"/>
      <c r="CK32" s="606"/>
      <c r="CL32" s="606"/>
      <c r="CM32" s="606"/>
      <c r="CN32" s="606"/>
      <c r="CO32" s="606"/>
      <c r="CP32" s="606"/>
      <c r="CQ32" s="607"/>
      <c r="CR32" s="591">
        <v>244</v>
      </c>
      <c r="CS32" s="592"/>
      <c r="CT32" s="592"/>
      <c r="CU32" s="592"/>
      <c r="CV32" s="592"/>
      <c r="CW32" s="592"/>
      <c r="CX32" s="592"/>
      <c r="CY32" s="593"/>
      <c r="CZ32" s="625">
        <v>0</v>
      </c>
      <c r="DA32" s="626"/>
      <c r="DB32" s="626"/>
      <c r="DC32" s="627"/>
      <c r="DD32" s="600">
        <v>244</v>
      </c>
      <c r="DE32" s="592"/>
      <c r="DF32" s="592"/>
      <c r="DG32" s="592"/>
      <c r="DH32" s="592"/>
      <c r="DI32" s="592"/>
      <c r="DJ32" s="592"/>
      <c r="DK32" s="593"/>
      <c r="DL32" s="600">
        <v>244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3088200</v>
      </c>
      <c r="S33" s="592"/>
      <c r="T33" s="592"/>
      <c r="U33" s="592"/>
      <c r="V33" s="592"/>
      <c r="W33" s="592"/>
      <c r="X33" s="592"/>
      <c r="Y33" s="593"/>
      <c r="Z33" s="594">
        <v>19.100000000000001</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6478152</v>
      </c>
      <c r="CS33" s="623"/>
      <c r="CT33" s="623"/>
      <c r="CU33" s="623"/>
      <c r="CV33" s="623"/>
      <c r="CW33" s="623"/>
      <c r="CX33" s="623"/>
      <c r="CY33" s="624"/>
      <c r="CZ33" s="625">
        <v>42.3</v>
      </c>
      <c r="DA33" s="626"/>
      <c r="DB33" s="626"/>
      <c r="DC33" s="627"/>
      <c r="DD33" s="600">
        <v>4513189</v>
      </c>
      <c r="DE33" s="623"/>
      <c r="DF33" s="623"/>
      <c r="DG33" s="623"/>
      <c r="DH33" s="623"/>
      <c r="DI33" s="623"/>
      <c r="DJ33" s="623"/>
      <c r="DK33" s="624"/>
      <c r="DL33" s="600">
        <v>3376934</v>
      </c>
      <c r="DM33" s="623"/>
      <c r="DN33" s="623"/>
      <c r="DO33" s="623"/>
      <c r="DP33" s="623"/>
      <c r="DQ33" s="623"/>
      <c r="DR33" s="623"/>
      <c r="DS33" s="623"/>
      <c r="DT33" s="623"/>
      <c r="DU33" s="623"/>
      <c r="DV33" s="624"/>
      <c r="DW33" s="596">
        <v>43.1</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1665275</v>
      </c>
      <c r="CS34" s="592"/>
      <c r="CT34" s="592"/>
      <c r="CU34" s="592"/>
      <c r="CV34" s="592"/>
      <c r="CW34" s="592"/>
      <c r="CX34" s="592"/>
      <c r="CY34" s="593"/>
      <c r="CZ34" s="625">
        <v>10.9</v>
      </c>
      <c r="DA34" s="626"/>
      <c r="DB34" s="626"/>
      <c r="DC34" s="627"/>
      <c r="DD34" s="600">
        <v>1407783</v>
      </c>
      <c r="DE34" s="592"/>
      <c r="DF34" s="592"/>
      <c r="DG34" s="592"/>
      <c r="DH34" s="592"/>
      <c r="DI34" s="592"/>
      <c r="DJ34" s="592"/>
      <c r="DK34" s="593"/>
      <c r="DL34" s="600">
        <v>1370337</v>
      </c>
      <c r="DM34" s="592"/>
      <c r="DN34" s="592"/>
      <c r="DO34" s="592"/>
      <c r="DP34" s="592"/>
      <c r="DQ34" s="592"/>
      <c r="DR34" s="592"/>
      <c r="DS34" s="592"/>
      <c r="DT34" s="592"/>
      <c r="DU34" s="592"/>
      <c r="DV34" s="593"/>
      <c r="DW34" s="596">
        <v>17.5</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498600</v>
      </c>
      <c r="S35" s="592"/>
      <c r="T35" s="592"/>
      <c r="U35" s="592"/>
      <c r="V35" s="592"/>
      <c r="W35" s="592"/>
      <c r="X35" s="592"/>
      <c r="Y35" s="593"/>
      <c r="Z35" s="594">
        <v>3.1</v>
      </c>
      <c r="AA35" s="594"/>
      <c r="AB35" s="594"/>
      <c r="AC35" s="594"/>
      <c r="AD35" s="595" t="s">
        <v>222</v>
      </c>
      <c r="AE35" s="595"/>
      <c r="AF35" s="595"/>
      <c r="AG35" s="595"/>
      <c r="AH35" s="595"/>
      <c r="AI35" s="595"/>
      <c r="AJ35" s="595"/>
      <c r="AK35" s="595"/>
      <c r="AL35" s="596" t="s">
        <v>222</v>
      </c>
      <c r="AM35" s="597"/>
      <c r="AN35" s="597"/>
      <c r="AO35" s="598"/>
      <c r="AP35" s="186"/>
      <c r="AQ35" s="602" t="s">
        <v>308</v>
      </c>
      <c r="AR35" s="603"/>
      <c r="AS35" s="603"/>
      <c r="AT35" s="603"/>
      <c r="AU35" s="603"/>
      <c r="AV35" s="603"/>
      <c r="AW35" s="603"/>
      <c r="AX35" s="603"/>
      <c r="AY35" s="604"/>
      <c r="AZ35" s="580">
        <v>1527047</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157573</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42502</v>
      </c>
      <c r="CS35" s="623"/>
      <c r="CT35" s="623"/>
      <c r="CU35" s="623"/>
      <c r="CV35" s="623"/>
      <c r="CW35" s="623"/>
      <c r="CX35" s="623"/>
      <c r="CY35" s="624"/>
      <c r="CZ35" s="625">
        <v>0.3</v>
      </c>
      <c r="DA35" s="626"/>
      <c r="DB35" s="626"/>
      <c r="DC35" s="627"/>
      <c r="DD35" s="600">
        <v>33876</v>
      </c>
      <c r="DE35" s="623"/>
      <c r="DF35" s="623"/>
      <c r="DG35" s="623"/>
      <c r="DH35" s="623"/>
      <c r="DI35" s="623"/>
      <c r="DJ35" s="623"/>
      <c r="DK35" s="624"/>
      <c r="DL35" s="600">
        <v>31575</v>
      </c>
      <c r="DM35" s="623"/>
      <c r="DN35" s="623"/>
      <c r="DO35" s="623"/>
      <c r="DP35" s="623"/>
      <c r="DQ35" s="623"/>
      <c r="DR35" s="623"/>
      <c r="DS35" s="623"/>
      <c r="DT35" s="623"/>
      <c r="DU35" s="623"/>
      <c r="DV35" s="624"/>
      <c r="DW35" s="596">
        <v>0.4</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16194719</v>
      </c>
      <c r="S36" s="664"/>
      <c r="T36" s="664"/>
      <c r="U36" s="664"/>
      <c r="V36" s="664"/>
      <c r="W36" s="664"/>
      <c r="X36" s="664"/>
      <c r="Y36" s="665"/>
      <c r="Z36" s="666">
        <v>100</v>
      </c>
      <c r="AA36" s="666"/>
      <c r="AB36" s="666"/>
      <c r="AC36" s="666"/>
      <c r="AD36" s="667">
        <v>7344303</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482014</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114459</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3180144</v>
      </c>
      <c r="CS36" s="592"/>
      <c r="CT36" s="592"/>
      <c r="CU36" s="592"/>
      <c r="CV36" s="592"/>
      <c r="CW36" s="592"/>
      <c r="CX36" s="592"/>
      <c r="CY36" s="593"/>
      <c r="CZ36" s="625">
        <v>20.8</v>
      </c>
      <c r="DA36" s="626"/>
      <c r="DB36" s="626"/>
      <c r="DC36" s="627"/>
      <c r="DD36" s="600">
        <v>1870722</v>
      </c>
      <c r="DE36" s="592"/>
      <c r="DF36" s="592"/>
      <c r="DG36" s="592"/>
      <c r="DH36" s="592"/>
      <c r="DI36" s="592"/>
      <c r="DJ36" s="592"/>
      <c r="DK36" s="593"/>
      <c r="DL36" s="600">
        <v>1265217</v>
      </c>
      <c r="DM36" s="592"/>
      <c r="DN36" s="592"/>
      <c r="DO36" s="592"/>
      <c r="DP36" s="592"/>
      <c r="DQ36" s="592"/>
      <c r="DR36" s="592"/>
      <c r="DS36" s="592"/>
      <c r="DT36" s="592"/>
      <c r="DU36" s="592"/>
      <c r="DV36" s="593"/>
      <c r="DW36" s="596">
        <v>16.100000000000001</v>
      </c>
      <c r="DX36" s="621"/>
      <c r="DY36" s="621"/>
      <c r="DZ36" s="621"/>
      <c r="EA36" s="621"/>
      <c r="EB36" s="621"/>
      <c r="EC36" s="622"/>
    </row>
    <row r="37" spans="2:133" ht="11.25" customHeight="1">
      <c r="AQ37" s="670" t="s">
        <v>315</v>
      </c>
      <c r="AR37" s="671"/>
      <c r="AS37" s="671"/>
      <c r="AT37" s="671"/>
      <c r="AU37" s="671"/>
      <c r="AV37" s="671"/>
      <c r="AW37" s="671"/>
      <c r="AX37" s="671"/>
      <c r="AY37" s="672"/>
      <c r="AZ37" s="591" t="s">
        <v>316</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4720</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588113</v>
      </c>
      <c r="CS37" s="623"/>
      <c r="CT37" s="623"/>
      <c r="CU37" s="623"/>
      <c r="CV37" s="623"/>
      <c r="CW37" s="623"/>
      <c r="CX37" s="623"/>
      <c r="CY37" s="624"/>
      <c r="CZ37" s="625">
        <v>3.8</v>
      </c>
      <c r="DA37" s="626"/>
      <c r="DB37" s="626"/>
      <c r="DC37" s="627"/>
      <c r="DD37" s="600">
        <v>588113</v>
      </c>
      <c r="DE37" s="623"/>
      <c r="DF37" s="623"/>
      <c r="DG37" s="623"/>
      <c r="DH37" s="623"/>
      <c r="DI37" s="623"/>
      <c r="DJ37" s="623"/>
      <c r="DK37" s="624"/>
      <c r="DL37" s="600">
        <v>546515</v>
      </c>
      <c r="DM37" s="623"/>
      <c r="DN37" s="623"/>
      <c r="DO37" s="623"/>
      <c r="DP37" s="623"/>
      <c r="DQ37" s="623"/>
      <c r="DR37" s="623"/>
      <c r="DS37" s="623"/>
      <c r="DT37" s="623"/>
      <c r="DU37" s="623"/>
      <c r="DV37" s="624"/>
      <c r="DW37" s="596">
        <v>7</v>
      </c>
      <c r="DX37" s="621"/>
      <c r="DY37" s="621"/>
      <c r="DZ37" s="621"/>
      <c r="EA37" s="621"/>
      <c r="EB37" s="621"/>
      <c r="EC37" s="622"/>
    </row>
    <row r="38" spans="2:133" ht="11.25" customHeight="1">
      <c r="AQ38" s="670" t="s">
        <v>319</v>
      </c>
      <c r="AR38" s="671"/>
      <c r="AS38" s="671"/>
      <c r="AT38" s="671"/>
      <c r="AU38" s="671"/>
      <c r="AV38" s="671"/>
      <c r="AW38" s="671"/>
      <c r="AX38" s="671"/>
      <c r="AY38" s="672"/>
      <c r="AZ38" s="591" t="s">
        <v>112</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8682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1045033</v>
      </c>
      <c r="CS38" s="592"/>
      <c r="CT38" s="592"/>
      <c r="CU38" s="592"/>
      <c r="CV38" s="592"/>
      <c r="CW38" s="592"/>
      <c r="CX38" s="592"/>
      <c r="CY38" s="593"/>
      <c r="CZ38" s="625">
        <v>6.8</v>
      </c>
      <c r="DA38" s="626"/>
      <c r="DB38" s="626"/>
      <c r="DC38" s="627"/>
      <c r="DD38" s="600">
        <v>899296</v>
      </c>
      <c r="DE38" s="592"/>
      <c r="DF38" s="592"/>
      <c r="DG38" s="592"/>
      <c r="DH38" s="592"/>
      <c r="DI38" s="592"/>
      <c r="DJ38" s="592"/>
      <c r="DK38" s="593"/>
      <c r="DL38" s="600">
        <v>708965</v>
      </c>
      <c r="DM38" s="592"/>
      <c r="DN38" s="592"/>
      <c r="DO38" s="592"/>
      <c r="DP38" s="592"/>
      <c r="DQ38" s="592"/>
      <c r="DR38" s="592"/>
      <c r="DS38" s="592"/>
      <c r="DT38" s="592"/>
      <c r="DU38" s="592"/>
      <c r="DV38" s="593"/>
      <c r="DW38" s="596">
        <v>9</v>
      </c>
      <c r="DX38" s="621"/>
      <c r="DY38" s="621"/>
      <c r="DZ38" s="621"/>
      <c r="EA38" s="621"/>
      <c r="EB38" s="621"/>
      <c r="EC38" s="622"/>
    </row>
    <row r="39" spans="2:133" ht="11.25" customHeight="1">
      <c r="AQ39" s="670" t="s">
        <v>322</v>
      </c>
      <c r="AR39" s="671"/>
      <c r="AS39" s="671"/>
      <c r="AT39" s="671"/>
      <c r="AU39" s="671"/>
      <c r="AV39" s="671"/>
      <c r="AW39" s="671"/>
      <c r="AX39" s="671"/>
      <c r="AY39" s="672"/>
      <c r="AZ39" s="591" t="s">
        <v>112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93</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544358</v>
      </c>
      <c r="CS39" s="623"/>
      <c r="CT39" s="623"/>
      <c r="CU39" s="623"/>
      <c r="CV39" s="623"/>
      <c r="CW39" s="623"/>
      <c r="CX39" s="623"/>
      <c r="CY39" s="624"/>
      <c r="CZ39" s="625">
        <v>3.6</v>
      </c>
      <c r="DA39" s="626"/>
      <c r="DB39" s="626"/>
      <c r="DC39" s="627"/>
      <c r="DD39" s="600">
        <v>300672</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236174</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112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840</v>
      </c>
      <c r="CS40" s="592"/>
      <c r="CT40" s="592"/>
      <c r="CU40" s="592"/>
      <c r="CV40" s="592"/>
      <c r="CW40" s="592"/>
      <c r="CX40" s="592"/>
      <c r="CY40" s="593"/>
      <c r="CZ40" s="625">
        <v>0</v>
      </c>
      <c r="DA40" s="626"/>
      <c r="DB40" s="626"/>
      <c r="DC40" s="627"/>
      <c r="DD40" s="600">
        <v>840</v>
      </c>
      <c r="DE40" s="592"/>
      <c r="DF40" s="592"/>
      <c r="DG40" s="592"/>
      <c r="DH40" s="592"/>
      <c r="DI40" s="592"/>
      <c r="DJ40" s="592"/>
      <c r="DK40" s="593"/>
      <c r="DL40" s="600">
        <v>840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808859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273</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316</v>
      </c>
      <c r="CS41" s="623"/>
      <c r="CT41" s="623"/>
      <c r="CU41" s="623"/>
      <c r="CV41" s="623"/>
      <c r="CW41" s="623"/>
      <c r="CX41" s="623"/>
      <c r="CY41" s="624"/>
      <c r="CZ41" s="625" t="s">
        <v>316</v>
      </c>
      <c r="DA41" s="626"/>
      <c r="DB41" s="626"/>
      <c r="DC41" s="627"/>
      <c r="DD41" s="600" t="s">
        <v>316</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4147062</v>
      </c>
      <c r="CS42" s="592"/>
      <c r="CT42" s="592"/>
      <c r="CU42" s="592"/>
      <c r="CV42" s="592"/>
      <c r="CW42" s="592"/>
      <c r="CX42" s="592"/>
      <c r="CY42" s="593"/>
      <c r="CZ42" s="625">
        <v>27.1</v>
      </c>
      <c r="DA42" s="674"/>
      <c r="DB42" s="674"/>
      <c r="DC42" s="675"/>
      <c r="DD42" s="600">
        <v>851027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94545</v>
      </c>
      <c r="CS43" s="623"/>
      <c r="CT43" s="623"/>
      <c r="CU43" s="623"/>
      <c r="CV43" s="623"/>
      <c r="CW43" s="623"/>
      <c r="CX43" s="623"/>
      <c r="CY43" s="624"/>
      <c r="CZ43" s="625">
        <v>0.6</v>
      </c>
      <c r="DA43" s="626"/>
      <c r="DB43" s="626"/>
      <c r="DC43" s="627"/>
      <c r="DD43" s="600">
        <v>94493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289</v>
      </c>
      <c r="CE44" s="698"/>
      <c r="CF44" s="588" t="s">
        <v>337</v>
      </c>
      <c r="CG44" s="589"/>
      <c r="CH44" s="589"/>
      <c r="CI44" s="589"/>
      <c r="CJ44" s="589"/>
      <c r="CK44" s="589"/>
      <c r="CL44" s="589"/>
      <c r="CM44" s="589"/>
      <c r="CN44" s="589"/>
      <c r="CO44" s="589"/>
      <c r="CP44" s="589"/>
      <c r="CQ44" s="590"/>
      <c r="CR44" s="591">
        <v>4147062</v>
      </c>
      <c r="CS44" s="592"/>
      <c r="CT44" s="592"/>
      <c r="CU44" s="592"/>
      <c r="CV44" s="592"/>
      <c r="CW44" s="592"/>
      <c r="CX44" s="592"/>
      <c r="CY44" s="593"/>
      <c r="CZ44" s="625">
        <v>27.1</v>
      </c>
      <c r="DA44" s="674"/>
      <c r="DB44" s="674"/>
      <c r="DC44" s="675"/>
      <c r="DD44" s="600">
        <v>851027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2161455</v>
      </c>
      <c r="CS45" s="623"/>
      <c r="CT45" s="623"/>
      <c r="CU45" s="623"/>
      <c r="CV45" s="623"/>
      <c r="CW45" s="623"/>
      <c r="CX45" s="623"/>
      <c r="CY45" s="624"/>
      <c r="CZ45" s="625">
        <v>14.1</v>
      </c>
      <c r="DA45" s="626"/>
      <c r="DB45" s="626"/>
      <c r="DC45" s="627"/>
      <c r="DD45" s="600">
        <v>32194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1957150</v>
      </c>
      <c r="CS46" s="592"/>
      <c r="CT46" s="592"/>
      <c r="CU46" s="592"/>
      <c r="CV46" s="592"/>
      <c r="CW46" s="592"/>
      <c r="CX46" s="592"/>
      <c r="CY46" s="593"/>
      <c r="CZ46" s="625">
        <v>12.8</v>
      </c>
      <c r="DA46" s="674"/>
      <c r="DB46" s="674"/>
      <c r="DC46" s="675"/>
      <c r="DD46" s="600">
        <v>806876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112</v>
      </c>
      <c r="CS47" s="623"/>
      <c r="CT47" s="623"/>
      <c r="CU47" s="623"/>
      <c r="CV47" s="623"/>
      <c r="CW47" s="623"/>
      <c r="CX47" s="623"/>
      <c r="CY47" s="624"/>
      <c r="CZ47" s="625" t="s">
        <v>112</v>
      </c>
      <c r="DA47" s="626"/>
      <c r="DB47" s="626"/>
      <c r="DC47" s="627"/>
      <c r="DD47" s="600" t="s">
        <v>112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74"/>
      <c r="DB48" s="674"/>
      <c r="DC48" s="675"/>
      <c r="DD48" s="600" t="s">
        <v>112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15320061</v>
      </c>
      <c r="CS49" s="659"/>
      <c r="CT49" s="659"/>
      <c r="CU49" s="659"/>
      <c r="CV49" s="659"/>
      <c r="CW49" s="659"/>
      <c r="CX49" s="659"/>
      <c r="CY49" s="686"/>
      <c r="CZ49" s="687">
        <v>100</v>
      </c>
      <c r="DA49" s="688"/>
      <c r="DB49" s="688"/>
      <c r="DC49" s="689"/>
      <c r="DD49" s="690">
        <v>8634959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16195</v>
      </c>
      <c r="R7" s="721"/>
      <c r="S7" s="721"/>
      <c r="T7" s="721"/>
      <c r="U7" s="721"/>
      <c r="V7" s="721">
        <v>15320</v>
      </c>
      <c r="W7" s="721"/>
      <c r="X7" s="721"/>
      <c r="Y7" s="721"/>
      <c r="Z7" s="721"/>
      <c r="AA7" s="721">
        <v>875</v>
      </c>
      <c r="AB7" s="721"/>
      <c r="AC7" s="721"/>
      <c r="AD7" s="721"/>
      <c r="AE7" s="722"/>
      <c r="AF7" s="723">
        <v>752</v>
      </c>
      <c r="AG7" s="724"/>
      <c r="AH7" s="724"/>
      <c r="AI7" s="724"/>
      <c r="AJ7" s="725"/>
      <c r="AK7" s="760" t="s">
        <v>533</v>
      </c>
      <c r="AL7" s="761"/>
      <c r="AM7" s="761"/>
      <c r="AN7" s="761"/>
      <c r="AO7" s="761"/>
      <c r="AP7" s="761">
        <v>14248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-12</v>
      </c>
      <c r="CI7" s="758"/>
      <c r="CJ7" s="758"/>
      <c r="CK7" s="758"/>
      <c r="CL7" s="759"/>
      <c r="CM7" s="757">
        <v>9</v>
      </c>
      <c r="CN7" s="758"/>
      <c r="CO7" s="758"/>
      <c r="CP7" s="758"/>
      <c r="CQ7" s="759"/>
      <c r="CR7" s="757">
        <v>5</v>
      </c>
      <c r="CS7" s="758"/>
      <c r="CT7" s="758"/>
      <c r="CU7" s="758"/>
      <c r="CV7" s="759"/>
      <c r="CW7" s="757" t="s">
        <v>542</v>
      </c>
      <c r="CX7" s="758"/>
      <c r="CY7" s="758"/>
      <c r="CZ7" s="758"/>
      <c r="DA7" s="759"/>
      <c r="DB7" s="757" t="s">
        <v>543</v>
      </c>
      <c r="DC7" s="758"/>
      <c r="DD7" s="758"/>
      <c r="DE7" s="758"/>
      <c r="DF7" s="759"/>
      <c r="DG7" s="757" t="s">
        <v>544</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319</v>
      </c>
      <c r="R8" s="745"/>
      <c r="S8" s="745"/>
      <c r="T8" s="745"/>
      <c r="U8" s="745"/>
      <c r="V8" s="745">
        <v>319</v>
      </c>
      <c r="W8" s="745"/>
      <c r="X8" s="745"/>
      <c r="Y8" s="745"/>
      <c r="Z8" s="745"/>
      <c r="AA8" s="745">
        <v>0</v>
      </c>
      <c r="AB8" s="745"/>
      <c r="AC8" s="745"/>
      <c r="AD8" s="745"/>
      <c r="AE8" s="746"/>
      <c r="AF8" s="747" t="s">
        <v>222</v>
      </c>
      <c r="AG8" s="748"/>
      <c r="AH8" s="748"/>
      <c r="AI8" s="748"/>
      <c r="AJ8" s="749"/>
      <c r="AK8" s="750" t="s">
        <v>533</v>
      </c>
      <c r="AL8" s="751"/>
      <c r="AM8" s="751"/>
      <c r="AN8" s="751"/>
      <c r="AO8" s="751"/>
      <c r="AP8" s="751">
        <v>503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526</v>
      </c>
      <c r="BT8" s="755"/>
      <c r="BU8" s="755"/>
      <c r="BV8" s="755"/>
      <c r="BW8" s="755"/>
      <c r="BX8" s="755"/>
      <c r="BY8" s="755"/>
      <c r="BZ8" s="755"/>
      <c r="CA8" s="755"/>
      <c r="CB8" s="755"/>
      <c r="CC8" s="755"/>
      <c r="CD8" s="755"/>
      <c r="CE8" s="755"/>
      <c r="CF8" s="755"/>
      <c r="CG8" s="756"/>
      <c r="CH8" s="767">
        <v>0</v>
      </c>
      <c r="CI8" s="768"/>
      <c r="CJ8" s="768"/>
      <c r="CK8" s="768"/>
      <c r="CL8" s="769"/>
      <c r="CM8" s="767">
        <v>29</v>
      </c>
      <c r="CN8" s="768"/>
      <c r="CO8" s="768"/>
      <c r="CP8" s="768"/>
      <c r="CQ8" s="769"/>
      <c r="CR8" s="767">
        <v>10</v>
      </c>
      <c r="CS8" s="768"/>
      <c r="CT8" s="768"/>
      <c r="CU8" s="768"/>
      <c r="CV8" s="769"/>
      <c r="CW8" s="767">
        <v>3</v>
      </c>
      <c r="CX8" s="768"/>
      <c r="CY8" s="768"/>
      <c r="CZ8" s="768"/>
      <c r="DA8" s="769"/>
      <c r="DB8" s="767" t="s">
        <v>544</v>
      </c>
      <c r="DC8" s="768"/>
      <c r="DD8" s="768"/>
      <c r="DE8" s="768"/>
      <c r="DF8" s="769"/>
      <c r="DG8" s="767" t="s">
        <v>544</v>
      </c>
      <c r="DH8" s="768"/>
      <c r="DI8" s="768"/>
      <c r="DJ8" s="768"/>
      <c r="DK8" s="769"/>
      <c r="DL8" s="767" t="s">
        <v>544</v>
      </c>
      <c r="DM8" s="768"/>
      <c r="DN8" s="768"/>
      <c r="DO8" s="768"/>
      <c r="DP8" s="769"/>
      <c r="DQ8" s="767" t="s">
        <v>542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16195</v>
      </c>
      <c r="R23" s="780"/>
      <c r="S23" s="780"/>
      <c r="T23" s="780"/>
      <c r="U23" s="780"/>
      <c r="V23" s="780">
        <v>15320</v>
      </c>
      <c r="W23" s="780"/>
      <c r="X23" s="780"/>
      <c r="Y23" s="780"/>
      <c r="Z23" s="780"/>
      <c r="AA23" s="780">
        <v>875</v>
      </c>
      <c r="AB23" s="780"/>
      <c r="AC23" s="780"/>
      <c r="AD23" s="780"/>
      <c r="AE23" s="781"/>
      <c r="AF23" s="782">
        <v>752</v>
      </c>
      <c r="AG23" s="780"/>
      <c r="AH23" s="780"/>
      <c r="AI23" s="780"/>
      <c r="AJ23" s="783"/>
      <c r="AK23" s="784"/>
      <c r="AL23" s="785"/>
      <c r="AM23" s="785"/>
      <c r="AN23" s="785"/>
      <c r="AO23" s="785"/>
      <c r="AP23" s="780">
        <v>14752</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3754</v>
      </c>
      <c r="R28" s="809"/>
      <c r="S28" s="809"/>
      <c r="T28" s="809"/>
      <c r="U28" s="809"/>
      <c r="V28" s="809">
        <v>3597</v>
      </c>
      <c r="W28" s="809"/>
      <c r="X28" s="809"/>
      <c r="Y28" s="809"/>
      <c r="Z28" s="809"/>
      <c r="AA28" s="809">
        <v>158</v>
      </c>
      <c r="AB28" s="809"/>
      <c r="AC28" s="809"/>
      <c r="AD28" s="809"/>
      <c r="AE28" s="810"/>
      <c r="AF28" s="811">
        <v>158</v>
      </c>
      <c r="AG28" s="809"/>
      <c r="AH28" s="809"/>
      <c r="AI28" s="809"/>
      <c r="AJ28" s="812"/>
      <c r="AK28" s="813">
        <v>236</v>
      </c>
      <c r="AL28" s="804"/>
      <c r="AM28" s="804"/>
      <c r="AN28" s="804"/>
      <c r="AO28" s="804"/>
      <c r="AP28" s="804" t="s">
        <v>533</v>
      </c>
      <c r="AQ28" s="804"/>
      <c r="AR28" s="804"/>
      <c r="AS28" s="804"/>
      <c r="AT28" s="804"/>
      <c r="AU28" s="804" t="s">
        <v>540</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1950</v>
      </c>
      <c r="R29" s="745"/>
      <c r="S29" s="745"/>
      <c r="T29" s="745"/>
      <c r="U29" s="745"/>
      <c r="V29" s="745">
        <v>1880</v>
      </c>
      <c r="W29" s="745"/>
      <c r="X29" s="745"/>
      <c r="Y29" s="745"/>
      <c r="Z29" s="745"/>
      <c r="AA29" s="745">
        <v>70</v>
      </c>
      <c r="AB29" s="745"/>
      <c r="AC29" s="745"/>
      <c r="AD29" s="745"/>
      <c r="AE29" s="746"/>
      <c r="AF29" s="747">
        <v>70</v>
      </c>
      <c r="AG29" s="748"/>
      <c r="AH29" s="748"/>
      <c r="AI29" s="748"/>
      <c r="AJ29" s="749"/>
      <c r="AK29" s="816">
        <v>320</v>
      </c>
      <c r="AL29" s="817"/>
      <c r="AM29" s="817"/>
      <c r="AN29" s="817"/>
      <c r="AO29" s="817"/>
      <c r="AP29" s="817" t="s">
        <v>533</v>
      </c>
      <c r="AQ29" s="817"/>
      <c r="AR29" s="817"/>
      <c r="AS29" s="817"/>
      <c r="AT29" s="817"/>
      <c r="AU29" s="817" t="s">
        <v>540</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297</v>
      </c>
      <c r="R30" s="745"/>
      <c r="S30" s="745"/>
      <c r="T30" s="745"/>
      <c r="U30" s="745"/>
      <c r="V30" s="745">
        <v>287</v>
      </c>
      <c r="W30" s="745"/>
      <c r="X30" s="745"/>
      <c r="Y30" s="745"/>
      <c r="Z30" s="745"/>
      <c r="AA30" s="745">
        <v>10</v>
      </c>
      <c r="AB30" s="745"/>
      <c r="AC30" s="745"/>
      <c r="AD30" s="745"/>
      <c r="AE30" s="746"/>
      <c r="AF30" s="747">
        <v>10</v>
      </c>
      <c r="AG30" s="748"/>
      <c r="AH30" s="748"/>
      <c r="AI30" s="748"/>
      <c r="AJ30" s="749"/>
      <c r="AK30" s="816">
        <v>71</v>
      </c>
      <c r="AL30" s="817"/>
      <c r="AM30" s="817"/>
      <c r="AN30" s="817"/>
      <c r="AO30" s="817"/>
      <c r="AP30" s="817" t="s">
        <v>533</v>
      </c>
      <c r="AQ30" s="817"/>
      <c r="AR30" s="817"/>
      <c r="AS30" s="817"/>
      <c r="AT30" s="817"/>
      <c r="AU30" s="817" t="s">
        <v>541</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1160</v>
      </c>
      <c r="R31" s="745"/>
      <c r="S31" s="745"/>
      <c r="T31" s="745"/>
      <c r="U31" s="745"/>
      <c r="V31" s="745">
        <v>1097</v>
      </c>
      <c r="W31" s="745"/>
      <c r="X31" s="745"/>
      <c r="Y31" s="745"/>
      <c r="Z31" s="745"/>
      <c r="AA31" s="745">
        <v>63</v>
      </c>
      <c r="AB31" s="745"/>
      <c r="AC31" s="745"/>
      <c r="AD31" s="745"/>
      <c r="AE31" s="746"/>
      <c r="AF31" s="747">
        <v>88</v>
      </c>
      <c r="AG31" s="748"/>
      <c r="AH31" s="748"/>
      <c r="AI31" s="748"/>
      <c r="AJ31" s="749"/>
      <c r="AK31" s="816">
        <v>482</v>
      </c>
      <c r="AL31" s="817"/>
      <c r="AM31" s="817"/>
      <c r="AN31" s="817"/>
      <c r="AO31" s="817"/>
      <c r="AP31" s="817">
        <v>9079</v>
      </c>
      <c r="AQ31" s="817"/>
      <c r="AR31" s="817"/>
      <c r="AS31" s="817"/>
      <c r="AT31" s="817"/>
      <c r="AU31" s="817">
        <v>4458</v>
      </c>
      <c r="AV31" s="817"/>
      <c r="AW31" s="817"/>
      <c r="AX31" s="817"/>
      <c r="AY31" s="817"/>
      <c r="AZ31" s="818" t="s">
        <v>534</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325</v>
      </c>
      <c r="AG63" s="828"/>
      <c r="AH63" s="828"/>
      <c r="AI63" s="828"/>
      <c r="AJ63" s="829"/>
      <c r="AK63" s="830"/>
      <c r="AL63" s="825"/>
      <c r="AM63" s="825"/>
      <c r="AN63" s="825"/>
      <c r="AO63" s="825"/>
      <c r="AP63" s="828">
        <v>9079</v>
      </c>
      <c r="AQ63" s="828"/>
      <c r="AR63" s="828"/>
      <c r="AS63" s="828"/>
      <c r="AT63" s="828"/>
      <c r="AU63" s="828">
        <v>4458</v>
      </c>
      <c r="AV63" s="828"/>
      <c r="AW63" s="828"/>
      <c r="AX63" s="828"/>
      <c r="AY63" s="828"/>
      <c r="AZ63" s="832"/>
      <c r="BA63" s="832"/>
      <c r="BB63" s="832"/>
      <c r="BC63" s="832"/>
      <c r="BD63" s="832"/>
      <c r="BE63" s="833"/>
      <c r="BF63" s="833"/>
      <c r="BG63" s="833"/>
      <c r="BH63" s="833"/>
      <c r="BI63" s="834"/>
      <c r="BJ63" s="835" t="s">
        <v>222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389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527</v>
      </c>
      <c r="C68" s="856"/>
      <c r="D68" s="856"/>
      <c r="E68" s="856"/>
      <c r="F68" s="856"/>
      <c r="G68" s="856"/>
      <c r="H68" s="856"/>
      <c r="I68" s="856"/>
      <c r="J68" s="856"/>
      <c r="K68" s="856"/>
      <c r="L68" s="856"/>
      <c r="M68" s="856"/>
      <c r="N68" s="856"/>
      <c r="O68" s="856"/>
      <c r="P68" s="857"/>
      <c r="Q68" s="858">
        <v>12034</v>
      </c>
      <c r="R68" s="852"/>
      <c r="S68" s="852"/>
      <c r="T68" s="852"/>
      <c r="U68" s="852"/>
      <c r="V68" s="852">
        <v>10345</v>
      </c>
      <c r="W68" s="852"/>
      <c r="X68" s="852"/>
      <c r="Y68" s="852"/>
      <c r="Z68" s="852"/>
      <c r="AA68" s="852">
        <v>1690</v>
      </c>
      <c r="AB68" s="852"/>
      <c r="AC68" s="852"/>
      <c r="AD68" s="852"/>
      <c r="AE68" s="852"/>
      <c r="AF68" s="852">
        <v>1109</v>
      </c>
      <c r="AG68" s="852"/>
      <c r="AH68" s="852"/>
      <c r="AI68" s="852"/>
      <c r="AJ68" s="852"/>
      <c r="AK68" s="852">
        <v>1277</v>
      </c>
      <c r="AL68" s="852"/>
      <c r="AM68" s="852"/>
      <c r="AN68" s="852"/>
      <c r="AO68" s="852"/>
      <c r="AP68" s="852" t="s">
        <v>536</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528</v>
      </c>
      <c r="C69" s="860"/>
      <c r="D69" s="860"/>
      <c r="E69" s="860"/>
      <c r="F69" s="860"/>
      <c r="G69" s="860"/>
      <c r="H69" s="860"/>
      <c r="I69" s="860"/>
      <c r="J69" s="860"/>
      <c r="K69" s="860"/>
      <c r="L69" s="860"/>
      <c r="M69" s="860"/>
      <c r="N69" s="860"/>
      <c r="O69" s="860"/>
      <c r="P69" s="861"/>
      <c r="Q69" s="862">
        <v>1107</v>
      </c>
      <c r="R69" s="817"/>
      <c r="S69" s="817"/>
      <c r="T69" s="817"/>
      <c r="U69" s="817"/>
      <c r="V69" s="817">
        <v>991</v>
      </c>
      <c r="W69" s="817"/>
      <c r="X69" s="817"/>
      <c r="Y69" s="817"/>
      <c r="Z69" s="817"/>
      <c r="AA69" s="817">
        <v>116</v>
      </c>
      <c r="AB69" s="817"/>
      <c r="AC69" s="817"/>
      <c r="AD69" s="817"/>
      <c r="AE69" s="817"/>
      <c r="AF69" s="817">
        <v>116</v>
      </c>
      <c r="AG69" s="817"/>
      <c r="AH69" s="817"/>
      <c r="AI69" s="817"/>
      <c r="AJ69" s="817"/>
      <c r="AK69" s="817">
        <v>50</v>
      </c>
      <c r="AL69" s="817"/>
      <c r="AM69" s="817"/>
      <c r="AN69" s="817"/>
      <c r="AO69" s="817"/>
      <c r="AP69" s="817">
        <v>12</v>
      </c>
      <c r="AQ69" s="817"/>
      <c r="AR69" s="817"/>
      <c r="AS69" s="817"/>
      <c r="AT69" s="817"/>
      <c r="AU69" s="817">
        <v>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529</v>
      </c>
      <c r="C70" s="860"/>
      <c r="D70" s="860"/>
      <c r="E70" s="860"/>
      <c r="F70" s="860"/>
      <c r="G70" s="860"/>
      <c r="H70" s="860"/>
      <c r="I70" s="860"/>
      <c r="J70" s="860"/>
      <c r="K70" s="860"/>
      <c r="L70" s="860"/>
      <c r="M70" s="860"/>
      <c r="N70" s="860"/>
      <c r="O70" s="860"/>
      <c r="P70" s="861"/>
      <c r="Q70" s="862">
        <v>1181</v>
      </c>
      <c r="R70" s="817"/>
      <c r="S70" s="817"/>
      <c r="T70" s="817"/>
      <c r="U70" s="817"/>
      <c r="V70" s="817">
        <v>922</v>
      </c>
      <c r="W70" s="817"/>
      <c r="X70" s="817"/>
      <c r="Y70" s="817"/>
      <c r="Z70" s="817"/>
      <c r="AA70" s="817">
        <v>259</v>
      </c>
      <c r="AB70" s="817"/>
      <c r="AC70" s="817"/>
      <c r="AD70" s="817"/>
      <c r="AE70" s="817"/>
      <c r="AF70" s="817">
        <v>1537</v>
      </c>
      <c r="AG70" s="817"/>
      <c r="AH70" s="817"/>
      <c r="AI70" s="817"/>
      <c r="AJ70" s="817"/>
      <c r="AK70" s="817" t="s">
        <v>536</v>
      </c>
      <c r="AL70" s="817"/>
      <c r="AM70" s="817"/>
      <c r="AN70" s="817"/>
      <c r="AO70" s="817"/>
      <c r="AP70" s="817">
        <v>1080</v>
      </c>
      <c r="AQ70" s="817"/>
      <c r="AR70" s="817"/>
      <c r="AS70" s="817"/>
      <c r="AT70" s="817"/>
      <c r="AU70" s="817" t="s">
        <v>536</v>
      </c>
      <c r="AV70" s="817"/>
      <c r="AW70" s="817"/>
      <c r="AX70" s="817"/>
      <c r="AY70" s="817"/>
      <c r="AZ70" s="863" t="s">
        <v>537</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530</v>
      </c>
      <c r="C71" s="860"/>
      <c r="D71" s="860"/>
      <c r="E71" s="860"/>
      <c r="F71" s="860"/>
      <c r="G71" s="860"/>
      <c r="H71" s="860"/>
      <c r="I71" s="860"/>
      <c r="J71" s="860"/>
      <c r="K71" s="860"/>
      <c r="L71" s="860"/>
      <c r="M71" s="860"/>
      <c r="N71" s="860"/>
      <c r="O71" s="860"/>
      <c r="P71" s="861"/>
      <c r="Q71" s="862">
        <v>2208</v>
      </c>
      <c r="R71" s="817"/>
      <c r="S71" s="817"/>
      <c r="T71" s="817"/>
      <c r="U71" s="817"/>
      <c r="V71" s="817">
        <v>2121</v>
      </c>
      <c r="W71" s="817"/>
      <c r="X71" s="817"/>
      <c r="Y71" s="817"/>
      <c r="Z71" s="817"/>
      <c r="AA71" s="817">
        <v>87</v>
      </c>
      <c r="AB71" s="817"/>
      <c r="AC71" s="817"/>
      <c r="AD71" s="817"/>
      <c r="AE71" s="817"/>
      <c r="AF71" s="817">
        <v>87</v>
      </c>
      <c r="AG71" s="817"/>
      <c r="AH71" s="817"/>
      <c r="AI71" s="817"/>
      <c r="AJ71" s="817"/>
      <c r="AK71" s="817">
        <v>12</v>
      </c>
      <c r="AL71" s="817"/>
      <c r="AM71" s="817"/>
      <c r="AN71" s="817"/>
      <c r="AO71" s="817"/>
      <c r="AP71" s="817">
        <v>1719</v>
      </c>
      <c r="AQ71" s="817"/>
      <c r="AR71" s="817"/>
      <c r="AS71" s="817"/>
      <c r="AT71" s="817"/>
      <c r="AU71" s="817">
        <v>203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531</v>
      </c>
      <c r="C72" s="860"/>
      <c r="D72" s="860"/>
      <c r="E72" s="860"/>
      <c r="F72" s="860"/>
      <c r="G72" s="860"/>
      <c r="H72" s="860"/>
      <c r="I72" s="860"/>
      <c r="J72" s="860"/>
      <c r="K72" s="860"/>
      <c r="L72" s="860"/>
      <c r="M72" s="860"/>
      <c r="N72" s="860"/>
      <c r="O72" s="860"/>
      <c r="P72" s="861"/>
      <c r="Q72" s="862">
        <v>312</v>
      </c>
      <c r="R72" s="817"/>
      <c r="S72" s="817"/>
      <c r="T72" s="817"/>
      <c r="U72" s="817"/>
      <c r="V72" s="817">
        <v>268</v>
      </c>
      <c r="W72" s="817"/>
      <c r="X72" s="817"/>
      <c r="Y72" s="817"/>
      <c r="Z72" s="817"/>
      <c r="AA72" s="817">
        <v>44</v>
      </c>
      <c r="AB72" s="817"/>
      <c r="AC72" s="817"/>
      <c r="AD72" s="817"/>
      <c r="AE72" s="817"/>
      <c r="AF72" s="817">
        <v>44</v>
      </c>
      <c r="AG72" s="817"/>
      <c r="AH72" s="817"/>
      <c r="AI72" s="817"/>
      <c r="AJ72" s="817"/>
      <c r="AK72" s="817" t="s">
        <v>538</v>
      </c>
      <c r="AL72" s="817"/>
      <c r="AM72" s="817"/>
      <c r="AN72" s="817"/>
      <c r="AO72" s="817"/>
      <c r="AP72" s="817" t="s">
        <v>538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532</v>
      </c>
      <c r="C73" s="860"/>
      <c r="D73" s="860"/>
      <c r="E73" s="860"/>
      <c r="F73" s="860"/>
      <c r="G73" s="860"/>
      <c r="H73" s="860"/>
      <c r="I73" s="860"/>
      <c r="J73" s="860"/>
      <c r="K73" s="860"/>
      <c r="L73" s="860"/>
      <c r="M73" s="860"/>
      <c r="N73" s="860"/>
      <c r="O73" s="860"/>
      <c r="P73" s="861"/>
      <c r="Q73" s="862">
        <v>269862</v>
      </c>
      <c r="R73" s="817"/>
      <c r="S73" s="817"/>
      <c r="T73" s="817"/>
      <c r="U73" s="817"/>
      <c r="V73" s="817">
        <v>257075</v>
      </c>
      <c r="W73" s="817"/>
      <c r="X73" s="817"/>
      <c r="Y73" s="817"/>
      <c r="Z73" s="817"/>
      <c r="AA73" s="817">
        <v>12787</v>
      </c>
      <c r="AB73" s="817"/>
      <c r="AC73" s="817"/>
      <c r="AD73" s="817"/>
      <c r="AE73" s="817"/>
      <c r="AF73" s="817">
        <v>12787</v>
      </c>
      <c r="AG73" s="817"/>
      <c r="AH73" s="817"/>
      <c r="AI73" s="817"/>
      <c r="AJ73" s="817"/>
      <c r="AK73" s="817">
        <v>1807</v>
      </c>
      <c r="AL73" s="817"/>
      <c r="AM73" s="817"/>
      <c r="AN73" s="817"/>
      <c r="AO73" s="817"/>
      <c r="AP73" s="817" t="s">
        <v>538</v>
      </c>
      <c r="AQ73" s="817"/>
      <c r="AR73" s="817"/>
      <c r="AS73" s="817"/>
      <c r="AT73" s="817"/>
      <c r="AU73" s="817" t="s">
        <v>539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15680</v>
      </c>
      <c r="AG88" s="828"/>
      <c r="AH88" s="828"/>
      <c r="AI88" s="828"/>
      <c r="AJ88" s="828"/>
      <c r="AK88" s="825"/>
      <c r="AL88" s="825"/>
      <c r="AM88" s="825"/>
      <c r="AN88" s="825"/>
      <c r="AO88" s="825"/>
      <c r="AP88" s="828">
        <v>2811</v>
      </c>
      <c r="AQ88" s="828"/>
      <c r="AR88" s="828"/>
      <c r="AS88" s="828"/>
      <c r="AT88" s="828"/>
      <c r="AU88" s="828">
        <v>207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15</v>
      </c>
      <c r="CS102" s="836"/>
      <c r="CT102" s="836"/>
      <c r="CU102" s="836"/>
      <c r="CV102" s="879"/>
      <c r="CW102" s="878">
        <v>3</v>
      </c>
      <c r="CX102" s="836"/>
      <c r="CY102" s="836"/>
      <c r="CZ102" s="836"/>
      <c r="DA102" s="879"/>
      <c r="DB102" s="878" t="s">
        <v>545</v>
      </c>
      <c r="DC102" s="836"/>
      <c r="DD102" s="836"/>
      <c r="DE102" s="836"/>
      <c r="DF102" s="879"/>
      <c r="DG102" s="878" t="s">
        <v>545</v>
      </c>
      <c r="DH102" s="836"/>
      <c r="DI102" s="836"/>
      <c r="DJ102" s="836"/>
      <c r="DK102" s="879"/>
      <c r="DL102" s="878" t="s">
        <v>545</v>
      </c>
      <c r="DM102" s="836"/>
      <c r="DN102" s="836"/>
      <c r="DO102" s="836"/>
      <c r="DP102" s="879"/>
      <c r="DQ102" s="878" t="s">
        <v>545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288</v>
      </c>
      <c r="AG109" s="881"/>
      <c r="AH109" s="881"/>
      <c r="AI109" s="881"/>
      <c r="AJ109" s="882"/>
      <c r="AK109" s="880" t="s">
        <v>287</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288</v>
      </c>
      <c r="BW109" s="881"/>
      <c r="BX109" s="881"/>
      <c r="BY109" s="881"/>
      <c r="BZ109" s="882"/>
      <c r="CA109" s="880" t="s">
        <v>287</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288</v>
      </c>
      <c r="DM109" s="881"/>
      <c r="DN109" s="881"/>
      <c r="DO109" s="881"/>
      <c r="DP109" s="882"/>
      <c r="DQ109" s="880" t="s">
        <v>287</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1403731</v>
      </c>
      <c r="AB110" s="888"/>
      <c r="AC110" s="888"/>
      <c r="AD110" s="888"/>
      <c r="AE110" s="889"/>
      <c r="AF110" s="890">
        <v>1376139</v>
      </c>
      <c r="AG110" s="888"/>
      <c r="AH110" s="888"/>
      <c r="AI110" s="888"/>
      <c r="AJ110" s="889"/>
      <c r="AK110" s="890">
        <v>1249256</v>
      </c>
      <c r="AL110" s="888"/>
      <c r="AM110" s="888"/>
      <c r="AN110" s="888"/>
      <c r="AO110" s="889"/>
      <c r="AP110" s="891">
        <v>17.3</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11459558</v>
      </c>
      <c r="BR110" s="925"/>
      <c r="BS110" s="925"/>
      <c r="BT110" s="925"/>
      <c r="BU110" s="925"/>
      <c r="BV110" s="925">
        <v>12746673</v>
      </c>
      <c r="BW110" s="925"/>
      <c r="BX110" s="925"/>
      <c r="BY110" s="925"/>
      <c r="BZ110" s="925"/>
      <c r="CA110" s="925">
        <v>14751509</v>
      </c>
      <c r="CB110" s="925"/>
      <c r="CC110" s="925"/>
      <c r="CD110" s="925"/>
      <c r="CE110" s="925"/>
      <c r="CF110" s="939">
        <v>204.2</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222</v>
      </c>
      <c r="DH110" s="925"/>
      <c r="DI110" s="925"/>
      <c r="DJ110" s="925"/>
      <c r="DK110" s="925"/>
      <c r="DL110" s="925" t="s">
        <v>222</v>
      </c>
      <c r="DM110" s="925"/>
      <c r="DN110" s="925"/>
      <c r="DO110" s="925"/>
      <c r="DP110" s="925"/>
      <c r="DQ110" s="925" t="s">
        <v>222</v>
      </c>
      <c r="DR110" s="925"/>
      <c r="DS110" s="925"/>
      <c r="DT110" s="925"/>
      <c r="DU110" s="925"/>
      <c r="DV110" s="926" t="s">
        <v>222</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222</v>
      </c>
      <c r="AB111" s="932"/>
      <c r="AC111" s="932"/>
      <c r="AD111" s="932"/>
      <c r="AE111" s="933"/>
      <c r="AF111" s="934" t="s">
        <v>222</v>
      </c>
      <c r="AG111" s="932"/>
      <c r="AH111" s="932"/>
      <c r="AI111" s="932"/>
      <c r="AJ111" s="933"/>
      <c r="AK111" s="934" t="s">
        <v>222</v>
      </c>
      <c r="AL111" s="932"/>
      <c r="AM111" s="932"/>
      <c r="AN111" s="932"/>
      <c r="AO111" s="933"/>
      <c r="AP111" s="935" t="s">
        <v>222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t="s">
        <v>222</v>
      </c>
      <c r="BR111" s="918"/>
      <c r="BS111" s="918"/>
      <c r="BT111" s="918"/>
      <c r="BU111" s="918"/>
      <c r="BV111" s="918" t="s">
        <v>222</v>
      </c>
      <c r="BW111" s="918"/>
      <c r="BX111" s="918"/>
      <c r="BY111" s="918"/>
      <c r="BZ111" s="918"/>
      <c r="CA111" s="918" t="s">
        <v>222</v>
      </c>
      <c r="CB111" s="918"/>
      <c r="CC111" s="918"/>
      <c r="CD111" s="918"/>
      <c r="CE111" s="918"/>
      <c r="CF111" s="912" t="s">
        <v>222</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222</v>
      </c>
      <c r="DH111" s="918"/>
      <c r="DI111" s="918"/>
      <c r="DJ111" s="918"/>
      <c r="DK111" s="918"/>
      <c r="DL111" s="918" t="s">
        <v>222</v>
      </c>
      <c r="DM111" s="918"/>
      <c r="DN111" s="918"/>
      <c r="DO111" s="918"/>
      <c r="DP111" s="918"/>
      <c r="DQ111" s="918" t="s">
        <v>222</v>
      </c>
      <c r="DR111" s="918"/>
      <c r="DS111" s="918"/>
      <c r="DT111" s="918"/>
      <c r="DU111" s="918"/>
      <c r="DV111" s="919" t="s">
        <v>222</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222</v>
      </c>
      <c r="AB112" s="957"/>
      <c r="AC112" s="957"/>
      <c r="AD112" s="957"/>
      <c r="AE112" s="958"/>
      <c r="AF112" s="959" t="s">
        <v>222</v>
      </c>
      <c r="AG112" s="957"/>
      <c r="AH112" s="957"/>
      <c r="AI112" s="957"/>
      <c r="AJ112" s="958"/>
      <c r="AK112" s="959" t="s">
        <v>222</v>
      </c>
      <c r="AL112" s="957"/>
      <c r="AM112" s="957"/>
      <c r="AN112" s="957"/>
      <c r="AO112" s="958"/>
      <c r="AP112" s="960" t="s">
        <v>222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5178628</v>
      </c>
      <c r="BR112" s="918"/>
      <c r="BS112" s="918"/>
      <c r="BT112" s="918"/>
      <c r="BU112" s="918"/>
      <c r="BV112" s="918">
        <v>4963567</v>
      </c>
      <c r="BW112" s="918"/>
      <c r="BX112" s="918"/>
      <c r="BY112" s="918"/>
      <c r="BZ112" s="918"/>
      <c r="CA112" s="918">
        <v>4457654</v>
      </c>
      <c r="CB112" s="918"/>
      <c r="CC112" s="918"/>
      <c r="CD112" s="918"/>
      <c r="CE112" s="918"/>
      <c r="CF112" s="912">
        <v>61.7</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222</v>
      </c>
      <c r="DH112" s="918"/>
      <c r="DI112" s="918"/>
      <c r="DJ112" s="918"/>
      <c r="DK112" s="918"/>
      <c r="DL112" s="918" t="s">
        <v>222</v>
      </c>
      <c r="DM112" s="918"/>
      <c r="DN112" s="918"/>
      <c r="DO112" s="918"/>
      <c r="DP112" s="918"/>
      <c r="DQ112" s="918" t="s">
        <v>222</v>
      </c>
      <c r="DR112" s="918"/>
      <c r="DS112" s="918"/>
      <c r="DT112" s="918"/>
      <c r="DU112" s="918"/>
      <c r="DV112" s="919" t="s">
        <v>222</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366620</v>
      </c>
      <c r="AB113" s="932"/>
      <c r="AC113" s="932"/>
      <c r="AD113" s="932"/>
      <c r="AE113" s="933"/>
      <c r="AF113" s="934">
        <v>355277</v>
      </c>
      <c r="AG113" s="932"/>
      <c r="AH113" s="932"/>
      <c r="AI113" s="932"/>
      <c r="AJ113" s="933"/>
      <c r="AK113" s="934">
        <v>334791</v>
      </c>
      <c r="AL113" s="932"/>
      <c r="AM113" s="932"/>
      <c r="AN113" s="932"/>
      <c r="AO113" s="933"/>
      <c r="AP113" s="935">
        <v>4.5999999999999996</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265961</v>
      </c>
      <c r="BR113" s="918"/>
      <c r="BS113" s="918"/>
      <c r="BT113" s="918"/>
      <c r="BU113" s="918"/>
      <c r="BV113" s="918">
        <v>233730</v>
      </c>
      <c r="BW113" s="918"/>
      <c r="BX113" s="918"/>
      <c r="BY113" s="918"/>
      <c r="BZ113" s="918"/>
      <c r="CA113" s="918">
        <v>206280</v>
      </c>
      <c r="CB113" s="918"/>
      <c r="CC113" s="918"/>
      <c r="CD113" s="918"/>
      <c r="CE113" s="918"/>
      <c r="CF113" s="912">
        <v>2.9</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222</v>
      </c>
      <c r="DH113" s="957"/>
      <c r="DI113" s="957"/>
      <c r="DJ113" s="957"/>
      <c r="DK113" s="958"/>
      <c r="DL113" s="959" t="s">
        <v>222</v>
      </c>
      <c r="DM113" s="957"/>
      <c r="DN113" s="957"/>
      <c r="DO113" s="957"/>
      <c r="DP113" s="958"/>
      <c r="DQ113" s="959" t="s">
        <v>222</v>
      </c>
      <c r="DR113" s="957"/>
      <c r="DS113" s="957"/>
      <c r="DT113" s="957"/>
      <c r="DU113" s="958"/>
      <c r="DV113" s="960" t="s">
        <v>222</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110094</v>
      </c>
      <c r="AB114" s="957"/>
      <c r="AC114" s="957"/>
      <c r="AD114" s="957"/>
      <c r="AE114" s="958"/>
      <c r="AF114" s="959">
        <v>63497</v>
      </c>
      <c r="AG114" s="957"/>
      <c r="AH114" s="957"/>
      <c r="AI114" s="957"/>
      <c r="AJ114" s="958"/>
      <c r="AK114" s="959">
        <v>30493</v>
      </c>
      <c r="AL114" s="957"/>
      <c r="AM114" s="957"/>
      <c r="AN114" s="957"/>
      <c r="AO114" s="958"/>
      <c r="AP114" s="960">
        <v>0.4</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52466</v>
      </c>
      <c r="BR114" s="918"/>
      <c r="BS114" s="918"/>
      <c r="BT114" s="918"/>
      <c r="BU114" s="918"/>
      <c r="BV114" s="918" t="s">
        <v>222</v>
      </c>
      <c r="BW114" s="918"/>
      <c r="BX114" s="918"/>
      <c r="BY114" s="918"/>
      <c r="BZ114" s="918"/>
      <c r="CA114" s="918" t="s">
        <v>222</v>
      </c>
      <c r="CB114" s="918"/>
      <c r="CC114" s="918"/>
      <c r="CD114" s="918"/>
      <c r="CE114" s="918"/>
      <c r="CF114" s="912" t="s">
        <v>222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222</v>
      </c>
      <c r="DH114" s="957"/>
      <c r="DI114" s="957"/>
      <c r="DJ114" s="957"/>
      <c r="DK114" s="958"/>
      <c r="DL114" s="959" t="s">
        <v>222</v>
      </c>
      <c r="DM114" s="957"/>
      <c r="DN114" s="957"/>
      <c r="DO114" s="957"/>
      <c r="DP114" s="958"/>
      <c r="DQ114" s="959" t="s">
        <v>222</v>
      </c>
      <c r="DR114" s="957"/>
      <c r="DS114" s="957"/>
      <c r="DT114" s="957"/>
      <c r="DU114" s="958"/>
      <c r="DV114" s="960" t="s">
        <v>222</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1508</v>
      </c>
      <c r="AB115" s="932"/>
      <c r="AC115" s="932"/>
      <c r="AD115" s="932"/>
      <c r="AE115" s="933"/>
      <c r="AF115" s="934">
        <v>1345</v>
      </c>
      <c r="AG115" s="932"/>
      <c r="AH115" s="932"/>
      <c r="AI115" s="932"/>
      <c r="AJ115" s="933"/>
      <c r="AK115" s="934">
        <v>1160</v>
      </c>
      <c r="AL115" s="932"/>
      <c r="AM115" s="932"/>
      <c r="AN115" s="932"/>
      <c r="AO115" s="933"/>
      <c r="AP115" s="935">
        <v>0</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222</v>
      </c>
      <c r="BR115" s="918"/>
      <c r="BS115" s="918"/>
      <c r="BT115" s="918"/>
      <c r="BU115" s="918"/>
      <c r="BV115" s="918" t="s">
        <v>222</v>
      </c>
      <c r="BW115" s="918"/>
      <c r="BX115" s="918"/>
      <c r="BY115" s="918"/>
      <c r="BZ115" s="918"/>
      <c r="CA115" s="918" t="s">
        <v>222</v>
      </c>
      <c r="CB115" s="918"/>
      <c r="CC115" s="918"/>
      <c r="CD115" s="918"/>
      <c r="CE115" s="918"/>
      <c r="CF115" s="912" t="s">
        <v>222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222</v>
      </c>
      <c r="DH115" s="957"/>
      <c r="DI115" s="957"/>
      <c r="DJ115" s="957"/>
      <c r="DK115" s="958"/>
      <c r="DL115" s="959" t="s">
        <v>222</v>
      </c>
      <c r="DM115" s="957"/>
      <c r="DN115" s="957"/>
      <c r="DO115" s="957"/>
      <c r="DP115" s="958"/>
      <c r="DQ115" s="959" t="s">
        <v>222</v>
      </c>
      <c r="DR115" s="957"/>
      <c r="DS115" s="957"/>
      <c r="DT115" s="957"/>
      <c r="DU115" s="958"/>
      <c r="DV115" s="960" t="s">
        <v>222</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222</v>
      </c>
      <c r="AB116" s="957"/>
      <c r="AC116" s="957"/>
      <c r="AD116" s="957"/>
      <c r="AE116" s="958"/>
      <c r="AF116" s="959" t="s">
        <v>222</v>
      </c>
      <c r="AG116" s="957"/>
      <c r="AH116" s="957"/>
      <c r="AI116" s="957"/>
      <c r="AJ116" s="958"/>
      <c r="AK116" s="959" t="s">
        <v>222</v>
      </c>
      <c r="AL116" s="957"/>
      <c r="AM116" s="957"/>
      <c r="AN116" s="957"/>
      <c r="AO116" s="958"/>
      <c r="AP116" s="960" t="s">
        <v>222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222</v>
      </c>
      <c r="BR116" s="918"/>
      <c r="BS116" s="918"/>
      <c r="BT116" s="918"/>
      <c r="BU116" s="918"/>
      <c r="BV116" s="918" t="s">
        <v>222</v>
      </c>
      <c r="BW116" s="918"/>
      <c r="BX116" s="918"/>
      <c r="BY116" s="918"/>
      <c r="BZ116" s="918"/>
      <c r="CA116" s="918" t="s">
        <v>222</v>
      </c>
      <c r="CB116" s="918"/>
      <c r="CC116" s="918"/>
      <c r="CD116" s="918"/>
      <c r="CE116" s="918"/>
      <c r="CF116" s="912" t="s">
        <v>222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222</v>
      </c>
      <c r="DH116" s="957"/>
      <c r="DI116" s="957"/>
      <c r="DJ116" s="957"/>
      <c r="DK116" s="958"/>
      <c r="DL116" s="959" t="s">
        <v>222</v>
      </c>
      <c r="DM116" s="957"/>
      <c r="DN116" s="957"/>
      <c r="DO116" s="957"/>
      <c r="DP116" s="958"/>
      <c r="DQ116" s="959" t="s">
        <v>222</v>
      </c>
      <c r="DR116" s="957"/>
      <c r="DS116" s="957"/>
      <c r="DT116" s="957"/>
      <c r="DU116" s="958"/>
      <c r="DV116" s="960" t="s">
        <v>222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1881953</v>
      </c>
      <c r="AB117" s="964"/>
      <c r="AC117" s="964"/>
      <c r="AD117" s="964"/>
      <c r="AE117" s="965"/>
      <c r="AF117" s="963">
        <v>1796258</v>
      </c>
      <c r="AG117" s="964"/>
      <c r="AH117" s="964"/>
      <c r="AI117" s="964"/>
      <c r="AJ117" s="965"/>
      <c r="AK117" s="963">
        <v>1615700</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222</v>
      </c>
      <c r="BR117" s="984"/>
      <c r="BS117" s="984"/>
      <c r="BT117" s="984"/>
      <c r="BU117" s="984"/>
      <c r="BV117" s="984" t="s">
        <v>222</v>
      </c>
      <c r="BW117" s="984"/>
      <c r="BX117" s="984"/>
      <c r="BY117" s="984"/>
      <c r="BZ117" s="984"/>
      <c r="CA117" s="984" t="s">
        <v>222</v>
      </c>
      <c r="CB117" s="984"/>
      <c r="CC117" s="984"/>
      <c r="CD117" s="984"/>
      <c r="CE117" s="984"/>
      <c r="CF117" s="912" t="s">
        <v>222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222</v>
      </c>
      <c r="DH117" s="957"/>
      <c r="DI117" s="957"/>
      <c r="DJ117" s="957"/>
      <c r="DK117" s="958"/>
      <c r="DL117" s="959" t="s">
        <v>222</v>
      </c>
      <c r="DM117" s="957"/>
      <c r="DN117" s="957"/>
      <c r="DO117" s="957"/>
      <c r="DP117" s="958"/>
      <c r="DQ117" s="959" t="s">
        <v>222</v>
      </c>
      <c r="DR117" s="957"/>
      <c r="DS117" s="957"/>
      <c r="DT117" s="957"/>
      <c r="DU117" s="958"/>
      <c r="DV117" s="960" t="s">
        <v>222</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288</v>
      </c>
      <c r="AG118" s="881"/>
      <c r="AH118" s="881"/>
      <c r="AI118" s="881"/>
      <c r="AJ118" s="882"/>
      <c r="AK118" s="880" t="s">
        <v>287</v>
      </c>
      <c r="AL118" s="881"/>
      <c r="AM118" s="881"/>
      <c r="AN118" s="881"/>
      <c r="AO118" s="882"/>
      <c r="AP118" s="988" t="s">
        <v>400</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428</v>
      </c>
      <c r="BP118" s="992"/>
      <c r="BQ118" s="983">
        <v>16956613</v>
      </c>
      <c r="BR118" s="984"/>
      <c r="BS118" s="984"/>
      <c r="BT118" s="984"/>
      <c r="BU118" s="984"/>
      <c r="BV118" s="984">
        <v>17943970</v>
      </c>
      <c r="BW118" s="984"/>
      <c r="BX118" s="984"/>
      <c r="BY118" s="984"/>
      <c r="BZ118" s="984"/>
      <c r="CA118" s="984">
        <v>19415443</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222</v>
      </c>
      <c r="DH118" s="957"/>
      <c r="DI118" s="957"/>
      <c r="DJ118" s="957"/>
      <c r="DK118" s="958"/>
      <c r="DL118" s="959" t="s">
        <v>222</v>
      </c>
      <c r="DM118" s="957"/>
      <c r="DN118" s="957"/>
      <c r="DO118" s="957"/>
      <c r="DP118" s="958"/>
      <c r="DQ118" s="959" t="s">
        <v>222</v>
      </c>
      <c r="DR118" s="957"/>
      <c r="DS118" s="957"/>
      <c r="DT118" s="957"/>
      <c r="DU118" s="958"/>
      <c r="DV118" s="960" t="s">
        <v>222</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222</v>
      </c>
      <c r="AB119" s="888"/>
      <c r="AC119" s="888"/>
      <c r="AD119" s="888"/>
      <c r="AE119" s="889"/>
      <c r="AF119" s="890" t="s">
        <v>222</v>
      </c>
      <c r="AG119" s="888"/>
      <c r="AH119" s="888"/>
      <c r="AI119" s="888"/>
      <c r="AJ119" s="889"/>
      <c r="AK119" s="890" t="s">
        <v>222</v>
      </c>
      <c r="AL119" s="888"/>
      <c r="AM119" s="888"/>
      <c r="AN119" s="888"/>
      <c r="AO119" s="889"/>
      <c r="AP119" s="891" t="s">
        <v>222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4455464</v>
      </c>
      <c r="BR119" s="925"/>
      <c r="BS119" s="925"/>
      <c r="BT119" s="925"/>
      <c r="BU119" s="925"/>
      <c r="BV119" s="925">
        <v>3935281</v>
      </c>
      <c r="BW119" s="925"/>
      <c r="BX119" s="925"/>
      <c r="BY119" s="925"/>
      <c r="BZ119" s="925"/>
      <c r="CA119" s="925">
        <v>4380492</v>
      </c>
      <c r="CB119" s="925"/>
      <c r="CC119" s="925"/>
      <c r="CD119" s="925"/>
      <c r="CE119" s="925"/>
      <c r="CF119" s="939">
        <v>60.6</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222</v>
      </c>
      <c r="DH119" s="996"/>
      <c r="DI119" s="996"/>
      <c r="DJ119" s="996"/>
      <c r="DK119" s="997"/>
      <c r="DL119" s="998" t="s">
        <v>222</v>
      </c>
      <c r="DM119" s="996"/>
      <c r="DN119" s="996"/>
      <c r="DO119" s="996"/>
      <c r="DP119" s="997"/>
      <c r="DQ119" s="998" t="s">
        <v>222</v>
      </c>
      <c r="DR119" s="996"/>
      <c r="DS119" s="996"/>
      <c r="DT119" s="996"/>
      <c r="DU119" s="997"/>
      <c r="DV119" s="999" t="s">
        <v>222</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222</v>
      </c>
      <c r="AB120" s="957"/>
      <c r="AC120" s="957"/>
      <c r="AD120" s="957"/>
      <c r="AE120" s="958"/>
      <c r="AF120" s="959" t="s">
        <v>222</v>
      </c>
      <c r="AG120" s="957"/>
      <c r="AH120" s="957"/>
      <c r="AI120" s="957"/>
      <c r="AJ120" s="958"/>
      <c r="AK120" s="959" t="s">
        <v>222</v>
      </c>
      <c r="AL120" s="957"/>
      <c r="AM120" s="957"/>
      <c r="AN120" s="957"/>
      <c r="AO120" s="958"/>
      <c r="AP120" s="960" t="s">
        <v>222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628021</v>
      </c>
      <c r="BR120" s="918"/>
      <c r="BS120" s="918"/>
      <c r="BT120" s="918"/>
      <c r="BU120" s="918"/>
      <c r="BV120" s="918">
        <v>719514</v>
      </c>
      <c r="BW120" s="918"/>
      <c r="BX120" s="918"/>
      <c r="BY120" s="918"/>
      <c r="BZ120" s="918"/>
      <c r="CA120" s="918">
        <v>877275</v>
      </c>
      <c r="CB120" s="918"/>
      <c r="CC120" s="918"/>
      <c r="CD120" s="918"/>
      <c r="CE120" s="918"/>
      <c r="CF120" s="912">
        <v>12.1</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t="s">
        <v>222</v>
      </c>
      <c r="DH120" s="925"/>
      <c r="DI120" s="925"/>
      <c r="DJ120" s="925"/>
      <c r="DK120" s="925"/>
      <c r="DL120" s="925">
        <v>4963567</v>
      </c>
      <c r="DM120" s="925"/>
      <c r="DN120" s="925"/>
      <c r="DO120" s="925"/>
      <c r="DP120" s="925"/>
      <c r="DQ120" s="925">
        <v>4457654</v>
      </c>
      <c r="DR120" s="925"/>
      <c r="DS120" s="925"/>
      <c r="DT120" s="925"/>
      <c r="DU120" s="925"/>
      <c r="DV120" s="926">
        <v>61.7</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222</v>
      </c>
      <c r="AB121" s="957"/>
      <c r="AC121" s="957"/>
      <c r="AD121" s="957"/>
      <c r="AE121" s="958"/>
      <c r="AF121" s="959" t="s">
        <v>222</v>
      </c>
      <c r="AG121" s="957"/>
      <c r="AH121" s="957"/>
      <c r="AI121" s="957"/>
      <c r="AJ121" s="958"/>
      <c r="AK121" s="959" t="s">
        <v>222</v>
      </c>
      <c r="AL121" s="957"/>
      <c r="AM121" s="957"/>
      <c r="AN121" s="957"/>
      <c r="AO121" s="958"/>
      <c r="AP121" s="960" t="s">
        <v>222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11327197</v>
      </c>
      <c r="BR121" s="984"/>
      <c r="BS121" s="984"/>
      <c r="BT121" s="984"/>
      <c r="BU121" s="984"/>
      <c r="BV121" s="984">
        <v>12008139</v>
      </c>
      <c r="BW121" s="984"/>
      <c r="BX121" s="984"/>
      <c r="BY121" s="984"/>
      <c r="BZ121" s="984"/>
      <c r="CA121" s="984">
        <v>12451443</v>
      </c>
      <c r="CB121" s="984"/>
      <c r="CC121" s="984"/>
      <c r="CD121" s="984"/>
      <c r="CE121" s="984"/>
      <c r="CF121" s="1022">
        <v>172.3</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222</v>
      </c>
      <c r="AB122" s="957"/>
      <c r="AC122" s="957"/>
      <c r="AD122" s="957"/>
      <c r="AE122" s="958"/>
      <c r="AF122" s="959" t="s">
        <v>222</v>
      </c>
      <c r="AG122" s="957"/>
      <c r="AH122" s="957"/>
      <c r="AI122" s="957"/>
      <c r="AJ122" s="958"/>
      <c r="AK122" s="959" t="s">
        <v>222</v>
      </c>
      <c r="AL122" s="957"/>
      <c r="AM122" s="957"/>
      <c r="AN122" s="957"/>
      <c r="AO122" s="958"/>
      <c r="AP122" s="960" t="s">
        <v>222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437</v>
      </c>
      <c r="BP122" s="992"/>
      <c r="BQ122" s="1032">
        <v>16410682</v>
      </c>
      <c r="BR122" s="1033"/>
      <c r="BS122" s="1033"/>
      <c r="BT122" s="1033"/>
      <c r="BU122" s="1033"/>
      <c r="BV122" s="1033">
        <v>16662934</v>
      </c>
      <c r="BW122" s="1033"/>
      <c r="BX122" s="1033"/>
      <c r="BY122" s="1033"/>
      <c r="BZ122" s="1033"/>
      <c r="CA122" s="1033">
        <v>17709210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222</v>
      </c>
      <c r="AB123" s="957"/>
      <c r="AC123" s="957"/>
      <c r="AD123" s="957"/>
      <c r="AE123" s="958"/>
      <c r="AF123" s="959" t="s">
        <v>222</v>
      </c>
      <c r="AG123" s="957"/>
      <c r="AH123" s="957"/>
      <c r="AI123" s="957"/>
      <c r="AJ123" s="958"/>
      <c r="AK123" s="959" t="s">
        <v>222</v>
      </c>
      <c r="AL123" s="957"/>
      <c r="AM123" s="957"/>
      <c r="AN123" s="957"/>
      <c r="AO123" s="958"/>
      <c r="AP123" s="960" t="s">
        <v>222</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7.8</v>
      </c>
      <c r="BR123" s="1025"/>
      <c r="BS123" s="1025"/>
      <c r="BT123" s="1025"/>
      <c r="BU123" s="1025"/>
      <c r="BV123" s="1025">
        <v>17.899999999999999</v>
      </c>
      <c r="BW123" s="1025"/>
      <c r="BX123" s="1025"/>
      <c r="BY123" s="1025"/>
      <c r="BZ123" s="1025"/>
      <c r="CA123" s="1025">
        <v>23.6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222</v>
      </c>
      <c r="AB124" s="957"/>
      <c r="AC124" s="957"/>
      <c r="AD124" s="957"/>
      <c r="AE124" s="958"/>
      <c r="AF124" s="959" t="s">
        <v>222</v>
      </c>
      <c r="AG124" s="957"/>
      <c r="AH124" s="957"/>
      <c r="AI124" s="957"/>
      <c r="AJ124" s="958"/>
      <c r="AK124" s="959" t="s">
        <v>222</v>
      </c>
      <c r="AL124" s="957"/>
      <c r="AM124" s="957"/>
      <c r="AN124" s="957"/>
      <c r="AO124" s="958"/>
      <c r="AP124" s="960" t="s">
        <v>222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v>5178628</v>
      </c>
      <c r="DH124" s="996"/>
      <c r="DI124" s="996"/>
      <c r="DJ124" s="996"/>
      <c r="DK124" s="997"/>
      <c r="DL124" s="998" t="s">
        <v>222</v>
      </c>
      <c r="DM124" s="996"/>
      <c r="DN124" s="996"/>
      <c r="DO124" s="996"/>
      <c r="DP124" s="997"/>
      <c r="DQ124" s="998" t="s">
        <v>222</v>
      </c>
      <c r="DR124" s="996"/>
      <c r="DS124" s="996"/>
      <c r="DT124" s="996"/>
      <c r="DU124" s="997"/>
      <c r="DV124" s="999" t="s">
        <v>222</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222</v>
      </c>
      <c r="AB125" s="957"/>
      <c r="AC125" s="957"/>
      <c r="AD125" s="957"/>
      <c r="AE125" s="958"/>
      <c r="AF125" s="959" t="s">
        <v>222</v>
      </c>
      <c r="AG125" s="957"/>
      <c r="AH125" s="957"/>
      <c r="AI125" s="957"/>
      <c r="AJ125" s="958"/>
      <c r="AK125" s="959" t="s">
        <v>222</v>
      </c>
      <c r="AL125" s="957"/>
      <c r="AM125" s="957"/>
      <c r="AN125" s="957"/>
      <c r="AO125" s="958"/>
      <c r="AP125" s="960" t="s">
        <v>222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222</v>
      </c>
      <c r="DH125" s="925"/>
      <c r="DI125" s="925"/>
      <c r="DJ125" s="925"/>
      <c r="DK125" s="925"/>
      <c r="DL125" s="925" t="s">
        <v>222</v>
      </c>
      <c r="DM125" s="925"/>
      <c r="DN125" s="925"/>
      <c r="DO125" s="925"/>
      <c r="DP125" s="925"/>
      <c r="DQ125" s="925" t="s">
        <v>222</v>
      </c>
      <c r="DR125" s="925"/>
      <c r="DS125" s="925"/>
      <c r="DT125" s="925"/>
      <c r="DU125" s="925"/>
      <c r="DV125" s="926" t="s">
        <v>222</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222</v>
      </c>
      <c r="AB126" s="957"/>
      <c r="AC126" s="957"/>
      <c r="AD126" s="957"/>
      <c r="AE126" s="958"/>
      <c r="AF126" s="959" t="s">
        <v>222</v>
      </c>
      <c r="AG126" s="957"/>
      <c r="AH126" s="957"/>
      <c r="AI126" s="957"/>
      <c r="AJ126" s="958"/>
      <c r="AK126" s="959" t="s">
        <v>222</v>
      </c>
      <c r="AL126" s="957"/>
      <c r="AM126" s="957"/>
      <c r="AN126" s="957"/>
      <c r="AO126" s="958"/>
      <c r="AP126" s="960" t="s">
        <v>222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222</v>
      </c>
      <c r="DH126" s="918"/>
      <c r="DI126" s="918"/>
      <c r="DJ126" s="918"/>
      <c r="DK126" s="918"/>
      <c r="DL126" s="918" t="s">
        <v>222</v>
      </c>
      <c r="DM126" s="918"/>
      <c r="DN126" s="918"/>
      <c r="DO126" s="918"/>
      <c r="DP126" s="918"/>
      <c r="DQ126" s="918" t="s">
        <v>222</v>
      </c>
      <c r="DR126" s="918"/>
      <c r="DS126" s="918"/>
      <c r="DT126" s="918"/>
      <c r="DU126" s="918"/>
      <c r="DV126" s="919" t="s">
        <v>222</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1508</v>
      </c>
      <c r="AB127" s="957"/>
      <c r="AC127" s="957"/>
      <c r="AD127" s="957"/>
      <c r="AE127" s="958"/>
      <c r="AF127" s="959">
        <v>1345</v>
      </c>
      <c r="AG127" s="957"/>
      <c r="AH127" s="957"/>
      <c r="AI127" s="957"/>
      <c r="AJ127" s="958"/>
      <c r="AK127" s="959">
        <v>1160</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222</v>
      </c>
      <c r="BG127" s="1040"/>
      <c r="BH127" s="1040"/>
      <c r="BI127" s="1040"/>
      <c r="BJ127" s="1040"/>
      <c r="BK127" s="1040"/>
      <c r="BL127" s="1049"/>
      <c r="BM127" s="1039">
        <v>13.7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222</v>
      </c>
      <c r="DH127" s="1046"/>
      <c r="DI127" s="1046"/>
      <c r="DJ127" s="1046"/>
      <c r="DK127" s="1046"/>
      <c r="DL127" s="1046" t="s">
        <v>222</v>
      </c>
      <c r="DM127" s="1046"/>
      <c r="DN127" s="1046"/>
      <c r="DO127" s="1046"/>
      <c r="DP127" s="1046"/>
      <c r="DQ127" s="1046" t="s">
        <v>222</v>
      </c>
      <c r="DR127" s="1046"/>
      <c r="DS127" s="1046"/>
      <c r="DT127" s="1046"/>
      <c r="DU127" s="1046"/>
      <c r="DV127" s="1047" t="s">
        <v>222</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32852</v>
      </c>
      <c r="AB128" s="1088"/>
      <c r="AC128" s="1088"/>
      <c r="AD128" s="1088"/>
      <c r="AE128" s="1089"/>
      <c r="AF128" s="1090">
        <v>40432</v>
      </c>
      <c r="AG128" s="1088"/>
      <c r="AH128" s="1088"/>
      <c r="AI128" s="1088"/>
      <c r="AJ128" s="1089"/>
      <c r="AK128" s="1090">
        <v>47687</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222</v>
      </c>
      <c r="BG128" s="1065"/>
      <c r="BH128" s="1065"/>
      <c r="BI128" s="1065"/>
      <c r="BJ128" s="1065"/>
      <c r="BK128" s="1065"/>
      <c r="BL128" s="1066"/>
      <c r="BM128" s="1064">
        <v>18.7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7967798</v>
      </c>
      <c r="AB129" s="957"/>
      <c r="AC129" s="957"/>
      <c r="AD129" s="957"/>
      <c r="AE129" s="958"/>
      <c r="AF129" s="959">
        <v>8116364</v>
      </c>
      <c r="AG129" s="957"/>
      <c r="AH129" s="957"/>
      <c r="AI129" s="957"/>
      <c r="AJ129" s="958"/>
      <c r="AK129" s="959">
        <v>8202017</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976288</v>
      </c>
      <c r="AB130" s="957"/>
      <c r="AC130" s="957"/>
      <c r="AD130" s="957"/>
      <c r="AE130" s="958"/>
      <c r="AF130" s="959">
        <v>982625</v>
      </c>
      <c r="AG130" s="957"/>
      <c r="AH130" s="957"/>
      <c r="AI130" s="957"/>
      <c r="AJ130" s="958"/>
      <c r="AK130" s="959">
        <v>977446</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23.6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6991510</v>
      </c>
      <c r="AB131" s="996"/>
      <c r="AC131" s="996"/>
      <c r="AD131" s="996"/>
      <c r="AE131" s="997"/>
      <c r="AF131" s="998">
        <v>7133739</v>
      </c>
      <c r="AG131" s="996"/>
      <c r="AH131" s="996"/>
      <c r="AI131" s="996"/>
      <c r="AJ131" s="997"/>
      <c r="AK131" s="998">
        <v>7224571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12.483898330000001</v>
      </c>
      <c r="AB132" s="1102"/>
      <c r="AC132" s="1102"/>
      <c r="AD132" s="1102"/>
      <c r="AE132" s="1103"/>
      <c r="AF132" s="1104">
        <v>10.838649970000001</v>
      </c>
      <c r="AG132" s="1102"/>
      <c r="AH132" s="1102"/>
      <c r="AI132" s="1102"/>
      <c r="AJ132" s="1103"/>
      <c r="AK132" s="1104">
        <v>8.1744230899999994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13.5</v>
      </c>
      <c r="AB133" s="1109"/>
      <c r="AC133" s="1109"/>
      <c r="AD133" s="1109"/>
      <c r="AE133" s="1110"/>
      <c r="AF133" s="1108">
        <v>12.2</v>
      </c>
      <c r="AG133" s="1109"/>
      <c r="AH133" s="1109"/>
      <c r="AI133" s="1109"/>
      <c r="AJ133" s="1110"/>
      <c r="AK133" s="1108">
        <v>10.4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1735426</v>
      </c>
      <c r="L9" s="264">
        <v>44202</v>
      </c>
      <c r="M9" s="265">
        <v>58739</v>
      </c>
      <c r="N9" s="266">
        <v>-24.7</v>
      </c>
    </row>
    <row r="10" spans="1:16">
      <c r="A10" s="248"/>
      <c r="B10" s="244"/>
      <c r="C10" s="244"/>
      <c r="D10" s="244"/>
      <c r="E10" s="244"/>
      <c r="F10" s="244"/>
      <c r="G10" s="1117" t="s">
        <v>470</v>
      </c>
      <c r="H10" s="1118"/>
      <c r="I10" s="1118"/>
      <c r="J10" s="1119"/>
      <c r="K10" s="267">
        <v>298623</v>
      </c>
      <c r="L10" s="268">
        <v>7606</v>
      </c>
      <c r="M10" s="269">
        <v>5215</v>
      </c>
      <c r="N10" s="270">
        <v>45.8</v>
      </c>
    </row>
    <row r="11" spans="1:16" ht="13.5" customHeight="1">
      <c r="A11" s="248"/>
      <c r="B11" s="244"/>
      <c r="C11" s="244"/>
      <c r="D11" s="244"/>
      <c r="E11" s="244"/>
      <c r="F11" s="244"/>
      <c r="G11" s="1117" t="s">
        <v>471</v>
      </c>
      <c r="H11" s="1118"/>
      <c r="I11" s="1118"/>
      <c r="J11" s="1119"/>
      <c r="K11" s="267">
        <v>273213</v>
      </c>
      <c r="L11" s="268">
        <v>6959</v>
      </c>
      <c r="M11" s="269">
        <v>7772</v>
      </c>
      <c r="N11" s="270">
        <v>-10.5</v>
      </c>
    </row>
    <row r="12" spans="1:16" ht="13.5" customHeight="1">
      <c r="A12" s="248"/>
      <c r="B12" s="244"/>
      <c r="C12" s="244"/>
      <c r="D12" s="244"/>
      <c r="E12" s="244"/>
      <c r="F12" s="244"/>
      <c r="G12" s="1117" t="s">
        <v>472</v>
      </c>
      <c r="H12" s="1118"/>
      <c r="I12" s="1118"/>
      <c r="J12" s="1119"/>
      <c r="K12" s="267" t="s">
        <v>473</v>
      </c>
      <c r="L12" s="268" t="s">
        <v>473</v>
      </c>
      <c r="M12" s="269">
        <v>135</v>
      </c>
      <c r="N12" s="270" t="s">
        <v>473</v>
      </c>
    </row>
    <row r="13" spans="1:16" ht="13.5" customHeight="1">
      <c r="A13" s="248"/>
      <c r="B13" s="244"/>
      <c r="C13" s="244"/>
      <c r="D13" s="244"/>
      <c r="E13" s="244"/>
      <c r="F13" s="244"/>
      <c r="G13" s="1117" t="s">
        <v>474</v>
      </c>
      <c r="H13" s="1118"/>
      <c r="I13" s="1118"/>
      <c r="J13" s="1119"/>
      <c r="K13" s="267" t="s">
        <v>473</v>
      </c>
      <c r="L13" s="268" t="s">
        <v>473</v>
      </c>
      <c r="M13" s="269">
        <v>6</v>
      </c>
      <c r="N13" s="270" t="s">
        <v>473</v>
      </c>
    </row>
    <row r="14" spans="1:16" ht="13.5" customHeight="1">
      <c r="A14" s="248"/>
      <c r="B14" s="244"/>
      <c r="C14" s="244"/>
      <c r="D14" s="244"/>
      <c r="E14" s="244"/>
      <c r="F14" s="244"/>
      <c r="G14" s="1117" t="s">
        <v>475</v>
      </c>
      <c r="H14" s="1118"/>
      <c r="I14" s="1118"/>
      <c r="J14" s="1119"/>
      <c r="K14" s="267">
        <v>110763</v>
      </c>
      <c r="L14" s="268">
        <v>2821</v>
      </c>
      <c r="M14" s="269">
        <v>2905</v>
      </c>
      <c r="N14" s="270">
        <v>-2.9</v>
      </c>
    </row>
    <row r="15" spans="1:16" ht="13.5" customHeight="1">
      <c r="A15" s="248"/>
      <c r="B15" s="244"/>
      <c r="C15" s="244"/>
      <c r="D15" s="244"/>
      <c r="E15" s="244"/>
      <c r="F15" s="244"/>
      <c r="G15" s="1117" t="s">
        <v>476</v>
      </c>
      <c r="H15" s="1118"/>
      <c r="I15" s="1118"/>
      <c r="J15" s="1119"/>
      <c r="K15" s="267">
        <v>94545</v>
      </c>
      <c r="L15" s="268">
        <v>2408</v>
      </c>
      <c r="M15" s="269">
        <v>1221</v>
      </c>
      <c r="N15" s="270">
        <v>97.2</v>
      </c>
    </row>
    <row r="16" spans="1:16">
      <c r="A16" s="248"/>
      <c r="B16" s="244"/>
      <c r="C16" s="244"/>
      <c r="D16" s="244"/>
      <c r="E16" s="244"/>
      <c r="F16" s="244"/>
      <c r="G16" s="1120" t="s">
        <v>477</v>
      </c>
      <c r="H16" s="1121"/>
      <c r="I16" s="1121"/>
      <c r="J16" s="1122"/>
      <c r="K16" s="268">
        <v>-221866</v>
      </c>
      <c r="L16" s="268">
        <v>-5651</v>
      </c>
      <c r="M16" s="269">
        <v>-6578</v>
      </c>
      <c r="N16" s="270">
        <v>-14.1</v>
      </c>
    </row>
    <row r="17" spans="1:16">
      <c r="A17" s="248"/>
      <c r="B17" s="244"/>
      <c r="C17" s="244"/>
      <c r="D17" s="244"/>
      <c r="E17" s="244"/>
      <c r="F17" s="244"/>
      <c r="G17" s="1120" t="s">
        <v>171</v>
      </c>
      <c r="H17" s="1121"/>
      <c r="I17" s="1121"/>
      <c r="J17" s="1122"/>
      <c r="K17" s="268">
        <v>2290704</v>
      </c>
      <c r="L17" s="268">
        <v>58346</v>
      </c>
      <c r="M17" s="269">
        <v>69416</v>
      </c>
      <c r="N17" s="270">
        <v>-15.9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5.07</v>
      </c>
      <c r="L21" s="281">
        <v>6.74</v>
      </c>
      <c r="M21" s="282">
        <v>-1.67</v>
      </c>
      <c r="N21" s="249"/>
      <c r="O21" s="283"/>
      <c r="P21" s="279"/>
    </row>
    <row r="22" spans="1:16" s="284" customFormat="1">
      <c r="A22" s="279"/>
      <c r="B22" s="249"/>
      <c r="C22" s="249"/>
      <c r="D22" s="249"/>
      <c r="E22" s="249"/>
      <c r="F22" s="249"/>
      <c r="G22" s="1112" t="s">
        <v>483</v>
      </c>
      <c r="H22" s="1113"/>
      <c r="I22" s="1113"/>
      <c r="J22" s="1114"/>
      <c r="K22" s="285">
        <v>97.4</v>
      </c>
      <c r="L22" s="286">
        <v>96.7</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1249256</v>
      </c>
      <c r="L32" s="294">
        <v>31819</v>
      </c>
      <c r="M32" s="295">
        <v>33867</v>
      </c>
      <c r="N32" s="296">
        <v>-6</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5</v>
      </c>
      <c r="N34" s="296" t="s">
        <v>473</v>
      </c>
    </row>
    <row r="35" spans="1:16" ht="27" customHeight="1">
      <c r="A35" s="248"/>
      <c r="B35" s="244"/>
      <c r="C35" s="244"/>
      <c r="D35" s="244"/>
      <c r="E35" s="244"/>
      <c r="F35" s="244"/>
      <c r="G35" s="1128" t="s">
        <v>490</v>
      </c>
      <c r="H35" s="1129"/>
      <c r="I35" s="1129"/>
      <c r="J35" s="1130"/>
      <c r="K35" s="294">
        <v>334791</v>
      </c>
      <c r="L35" s="294">
        <v>8527</v>
      </c>
      <c r="M35" s="295">
        <v>10553</v>
      </c>
      <c r="N35" s="296">
        <v>-19.2</v>
      </c>
    </row>
    <row r="36" spans="1:16" ht="27" customHeight="1">
      <c r="A36" s="248"/>
      <c r="B36" s="244"/>
      <c r="C36" s="244"/>
      <c r="D36" s="244"/>
      <c r="E36" s="244"/>
      <c r="F36" s="244"/>
      <c r="G36" s="1128" t="s">
        <v>491</v>
      </c>
      <c r="H36" s="1129"/>
      <c r="I36" s="1129"/>
      <c r="J36" s="1130"/>
      <c r="K36" s="294">
        <v>30493</v>
      </c>
      <c r="L36" s="294">
        <v>777</v>
      </c>
      <c r="M36" s="295">
        <v>2741</v>
      </c>
      <c r="N36" s="296">
        <v>-71.7</v>
      </c>
    </row>
    <row r="37" spans="1:16" ht="13.5" customHeight="1">
      <c r="A37" s="248"/>
      <c r="B37" s="244"/>
      <c r="C37" s="244"/>
      <c r="D37" s="244"/>
      <c r="E37" s="244"/>
      <c r="F37" s="244"/>
      <c r="G37" s="1128" t="s">
        <v>492</v>
      </c>
      <c r="H37" s="1129"/>
      <c r="I37" s="1129"/>
      <c r="J37" s="1130"/>
      <c r="K37" s="294">
        <v>1160</v>
      </c>
      <c r="L37" s="294">
        <v>30</v>
      </c>
      <c r="M37" s="295">
        <v>1442</v>
      </c>
      <c r="N37" s="296">
        <v>-97.9</v>
      </c>
    </row>
    <row r="38" spans="1:16" ht="27" customHeight="1">
      <c r="A38" s="248"/>
      <c r="B38" s="244"/>
      <c r="C38" s="244"/>
      <c r="D38" s="244"/>
      <c r="E38" s="244"/>
      <c r="F38" s="244"/>
      <c r="G38" s="1131" t="s">
        <v>493</v>
      </c>
      <c r="H38" s="1132"/>
      <c r="I38" s="1132"/>
      <c r="J38" s="1133"/>
      <c r="K38" s="297" t="s">
        <v>473</v>
      </c>
      <c r="L38" s="297" t="s">
        <v>473</v>
      </c>
      <c r="M38" s="298">
        <v>2</v>
      </c>
      <c r="N38" s="299" t="s">
        <v>473</v>
      </c>
      <c r="O38" s="293"/>
    </row>
    <row r="39" spans="1:16">
      <c r="A39" s="248"/>
      <c r="B39" s="244"/>
      <c r="C39" s="244"/>
      <c r="D39" s="244"/>
      <c r="E39" s="244"/>
      <c r="F39" s="244"/>
      <c r="G39" s="1131" t="s">
        <v>494</v>
      </c>
      <c r="H39" s="1132"/>
      <c r="I39" s="1132"/>
      <c r="J39" s="1133"/>
      <c r="K39" s="300">
        <v>-47687</v>
      </c>
      <c r="L39" s="300">
        <v>-1215</v>
      </c>
      <c r="M39" s="301">
        <v>-3178</v>
      </c>
      <c r="N39" s="302">
        <v>-61.8</v>
      </c>
      <c r="O39" s="293"/>
    </row>
    <row r="40" spans="1:16" ht="27" customHeight="1">
      <c r="A40" s="248"/>
      <c r="B40" s="244"/>
      <c r="C40" s="244"/>
      <c r="D40" s="244"/>
      <c r="E40" s="244"/>
      <c r="F40" s="244"/>
      <c r="G40" s="1128" t="s">
        <v>495</v>
      </c>
      <c r="H40" s="1129"/>
      <c r="I40" s="1129"/>
      <c r="J40" s="1130"/>
      <c r="K40" s="300">
        <v>-977446</v>
      </c>
      <c r="L40" s="300">
        <v>-24896</v>
      </c>
      <c r="M40" s="301">
        <v>-30469</v>
      </c>
      <c r="N40" s="302">
        <v>-18.3</v>
      </c>
      <c r="O40" s="293"/>
    </row>
    <row r="41" spans="1:16">
      <c r="A41" s="248"/>
      <c r="B41" s="244"/>
      <c r="C41" s="244"/>
      <c r="D41" s="244"/>
      <c r="E41" s="244"/>
      <c r="F41" s="244"/>
      <c r="G41" s="1134" t="s">
        <v>282</v>
      </c>
      <c r="H41" s="1135"/>
      <c r="I41" s="1135"/>
      <c r="J41" s="1136"/>
      <c r="K41" s="294">
        <v>590567</v>
      </c>
      <c r="L41" s="300">
        <v>15042</v>
      </c>
      <c r="M41" s="301">
        <v>14963</v>
      </c>
      <c r="N41" s="302">
        <v>0.5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1757242</v>
      </c>
      <c r="J51" s="320">
        <v>48290</v>
      </c>
      <c r="K51" s="321">
        <v>9.9</v>
      </c>
      <c r="L51" s="322">
        <v>47258</v>
      </c>
      <c r="M51" s="323">
        <v>34.5</v>
      </c>
      <c r="N51" s="324">
        <v>-24.6</v>
      </c>
    </row>
    <row r="52" spans="1:14">
      <c r="A52" s="248"/>
      <c r="B52" s="244"/>
      <c r="C52" s="244"/>
      <c r="D52" s="244"/>
      <c r="E52" s="244"/>
      <c r="F52" s="244"/>
      <c r="G52" s="325"/>
      <c r="H52" s="326" t="s">
        <v>506</v>
      </c>
      <c r="I52" s="327">
        <v>1230288</v>
      </c>
      <c r="J52" s="328">
        <v>33809</v>
      </c>
      <c r="K52" s="329">
        <v>-1.6</v>
      </c>
      <c r="L52" s="330">
        <v>27842</v>
      </c>
      <c r="M52" s="331">
        <v>35.9</v>
      </c>
      <c r="N52" s="332">
        <v>-37.5</v>
      </c>
    </row>
    <row r="53" spans="1:14">
      <c r="A53" s="248"/>
      <c r="B53" s="244"/>
      <c r="C53" s="244"/>
      <c r="D53" s="244"/>
      <c r="E53" s="244"/>
      <c r="F53" s="244"/>
      <c r="G53" s="310" t="s">
        <v>507</v>
      </c>
      <c r="H53" s="311"/>
      <c r="I53" s="319">
        <v>1810148</v>
      </c>
      <c r="J53" s="320">
        <v>48664</v>
      </c>
      <c r="K53" s="321">
        <v>0.8</v>
      </c>
      <c r="L53" s="322">
        <v>49426</v>
      </c>
      <c r="M53" s="323">
        <v>4.5999999999999996</v>
      </c>
      <c r="N53" s="324">
        <v>-3.8</v>
      </c>
    </row>
    <row r="54" spans="1:14">
      <c r="A54" s="248"/>
      <c r="B54" s="244"/>
      <c r="C54" s="244"/>
      <c r="D54" s="244"/>
      <c r="E54" s="244"/>
      <c r="F54" s="244"/>
      <c r="G54" s="325"/>
      <c r="H54" s="326" t="s">
        <v>506</v>
      </c>
      <c r="I54" s="327">
        <v>1446343</v>
      </c>
      <c r="J54" s="328">
        <v>38883</v>
      </c>
      <c r="K54" s="329">
        <v>15</v>
      </c>
      <c r="L54" s="330">
        <v>26568</v>
      </c>
      <c r="M54" s="331">
        <v>-4.5999999999999996</v>
      </c>
      <c r="N54" s="332">
        <v>19.600000000000001</v>
      </c>
    </row>
    <row r="55" spans="1:14">
      <c r="A55" s="248"/>
      <c r="B55" s="244"/>
      <c r="C55" s="244"/>
      <c r="D55" s="244"/>
      <c r="E55" s="244"/>
      <c r="F55" s="244"/>
      <c r="G55" s="310" t="s">
        <v>508</v>
      </c>
      <c r="H55" s="311"/>
      <c r="I55" s="319">
        <v>2161246</v>
      </c>
      <c r="J55" s="320">
        <v>56947</v>
      </c>
      <c r="K55" s="321">
        <v>17</v>
      </c>
      <c r="L55" s="322">
        <v>42839</v>
      </c>
      <c r="M55" s="323">
        <v>-13.3</v>
      </c>
      <c r="N55" s="324">
        <v>30.3</v>
      </c>
    </row>
    <row r="56" spans="1:14">
      <c r="A56" s="248"/>
      <c r="B56" s="244"/>
      <c r="C56" s="244"/>
      <c r="D56" s="244"/>
      <c r="E56" s="244"/>
      <c r="F56" s="244"/>
      <c r="G56" s="325"/>
      <c r="H56" s="326" t="s">
        <v>506</v>
      </c>
      <c r="I56" s="327">
        <v>1532394</v>
      </c>
      <c r="J56" s="328">
        <v>40377</v>
      </c>
      <c r="K56" s="329">
        <v>3.8</v>
      </c>
      <c r="L56" s="330">
        <v>22027</v>
      </c>
      <c r="M56" s="331">
        <v>-17.100000000000001</v>
      </c>
      <c r="N56" s="332">
        <v>20.9</v>
      </c>
    </row>
    <row r="57" spans="1:14">
      <c r="A57" s="248"/>
      <c r="B57" s="244"/>
      <c r="C57" s="244"/>
      <c r="D57" s="244"/>
      <c r="E57" s="244"/>
      <c r="F57" s="244"/>
      <c r="G57" s="310" t="s">
        <v>509</v>
      </c>
      <c r="H57" s="311"/>
      <c r="I57" s="319">
        <v>4455199</v>
      </c>
      <c r="J57" s="320">
        <v>114763</v>
      </c>
      <c r="K57" s="321">
        <v>101.5</v>
      </c>
      <c r="L57" s="322">
        <v>46819</v>
      </c>
      <c r="M57" s="323">
        <v>9.3000000000000007</v>
      </c>
      <c r="N57" s="324">
        <v>92.2</v>
      </c>
    </row>
    <row r="58" spans="1:14">
      <c r="A58" s="248"/>
      <c r="B58" s="244"/>
      <c r="C58" s="244"/>
      <c r="D58" s="244"/>
      <c r="E58" s="244"/>
      <c r="F58" s="244"/>
      <c r="G58" s="325"/>
      <c r="H58" s="326" t="s">
        <v>506</v>
      </c>
      <c r="I58" s="327">
        <v>2407093</v>
      </c>
      <c r="J58" s="328">
        <v>62005</v>
      </c>
      <c r="K58" s="329">
        <v>53.6</v>
      </c>
      <c r="L58" s="330">
        <v>24121</v>
      </c>
      <c r="M58" s="331">
        <v>9.5</v>
      </c>
      <c r="N58" s="332">
        <v>44.1</v>
      </c>
    </row>
    <row r="59" spans="1:14">
      <c r="A59" s="248"/>
      <c r="B59" s="244"/>
      <c r="C59" s="244"/>
      <c r="D59" s="244"/>
      <c r="E59" s="244"/>
      <c r="F59" s="244"/>
      <c r="G59" s="310" t="s">
        <v>510</v>
      </c>
      <c r="H59" s="311"/>
      <c r="I59" s="319">
        <v>4147062</v>
      </c>
      <c r="J59" s="320">
        <v>105628</v>
      </c>
      <c r="K59" s="321">
        <v>-8</v>
      </c>
      <c r="L59" s="322">
        <v>53270</v>
      </c>
      <c r="M59" s="323">
        <v>13.8</v>
      </c>
      <c r="N59" s="324">
        <v>-21.8</v>
      </c>
    </row>
    <row r="60" spans="1:14">
      <c r="A60" s="248"/>
      <c r="B60" s="244"/>
      <c r="C60" s="244"/>
      <c r="D60" s="244"/>
      <c r="E60" s="244"/>
      <c r="F60" s="244"/>
      <c r="G60" s="325"/>
      <c r="H60" s="326" t="s">
        <v>506</v>
      </c>
      <c r="I60" s="333">
        <v>1957150</v>
      </c>
      <c r="J60" s="328">
        <v>49850</v>
      </c>
      <c r="K60" s="329">
        <v>-19.600000000000001</v>
      </c>
      <c r="L60" s="330">
        <v>24316</v>
      </c>
      <c r="M60" s="331">
        <v>0.8</v>
      </c>
      <c r="N60" s="332">
        <v>-20.399999999999999</v>
      </c>
    </row>
    <row r="61" spans="1:14">
      <c r="A61" s="248"/>
      <c r="B61" s="244"/>
      <c r="C61" s="244"/>
      <c r="D61" s="244"/>
      <c r="E61" s="244"/>
      <c r="F61" s="244"/>
      <c r="G61" s="310" t="s">
        <v>511</v>
      </c>
      <c r="H61" s="334"/>
      <c r="I61" s="335">
        <v>2866179</v>
      </c>
      <c r="J61" s="336">
        <v>74858</v>
      </c>
      <c r="K61" s="337">
        <v>24.2</v>
      </c>
      <c r="L61" s="338">
        <v>47922</v>
      </c>
      <c r="M61" s="339">
        <v>9.8000000000000007</v>
      </c>
      <c r="N61" s="324">
        <v>14.4</v>
      </c>
    </row>
    <row r="62" spans="1:14">
      <c r="A62" s="248"/>
      <c r="B62" s="244"/>
      <c r="C62" s="244"/>
      <c r="D62" s="244"/>
      <c r="E62" s="244"/>
      <c r="F62" s="244"/>
      <c r="G62" s="325"/>
      <c r="H62" s="326" t="s">
        <v>506</v>
      </c>
      <c r="I62" s="327">
        <v>1714654</v>
      </c>
      <c r="J62" s="328">
        <v>44985</v>
      </c>
      <c r="K62" s="329">
        <v>10.199999999999999</v>
      </c>
      <c r="L62" s="330">
        <v>24975</v>
      </c>
      <c r="M62" s="331">
        <v>4.9000000000000004</v>
      </c>
      <c r="N62" s="332">
        <v>5.3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19.600000000000001</v>
      </c>
      <c r="G47" s="12">
        <v>22.35</v>
      </c>
      <c r="H47" s="12">
        <v>22.8</v>
      </c>
      <c r="I47" s="12">
        <v>23.62</v>
      </c>
      <c r="J47" s="13">
        <v>24</v>
      </c>
    </row>
    <row r="48" spans="2:10" ht="57.75" customHeight="1">
      <c r="B48" s="14"/>
      <c r="C48" s="1139" t="s">
        <v>4</v>
      </c>
      <c r="D48" s="1139"/>
      <c r="E48" s="1140"/>
      <c r="F48" s="15">
        <v>6.85</v>
      </c>
      <c r="G48" s="16">
        <v>6.74</v>
      </c>
      <c r="H48" s="16">
        <v>7.33</v>
      </c>
      <c r="I48" s="16">
        <v>7.17</v>
      </c>
      <c r="J48" s="17">
        <v>9.16</v>
      </c>
    </row>
    <row r="49" spans="2:10" ht="57.75" customHeight="1" thickBot="1">
      <c r="B49" s="18"/>
      <c r="C49" s="1141" t="s">
        <v>5</v>
      </c>
      <c r="D49" s="1141"/>
      <c r="E49" s="1142"/>
      <c r="F49" s="19">
        <v>0.4</v>
      </c>
      <c r="G49" s="20">
        <v>3.87</v>
      </c>
      <c r="H49" s="20">
        <v>2.34</v>
      </c>
      <c r="I49" s="20">
        <v>3.53</v>
      </c>
      <c r="J49" s="21">
        <v>2.69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6.85</v>
      </c>
      <c r="G34" s="33">
        <v>6.74</v>
      </c>
      <c r="H34" s="33">
        <v>7.33</v>
      </c>
      <c r="I34" s="33">
        <v>7.17</v>
      </c>
      <c r="J34" s="34">
        <v>9.16</v>
      </c>
      <c r="K34" s="22"/>
      <c r="L34" s="22"/>
      <c r="M34" s="22"/>
      <c r="N34" s="22"/>
      <c r="O34" s="22"/>
      <c r="P34" s="22"/>
    </row>
    <row r="35" spans="1:16" ht="39" customHeight="1">
      <c r="A35" s="22"/>
      <c r="B35" s="35"/>
      <c r="C35" s="1143" t="s">
        <v>519</v>
      </c>
      <c r="D35" s="1144"/>
      <c r="E35" s="1145"/>
      <c r="F35" s="36">
        <v>0.62</v>
      </c>
      <c r="G35" s="37">
        <v>0.06</v>
      </c>
      <c r="H35" s="37">
        <v>0.66</v>
      </c>
      <c r="I35" s="37">
        <v>2.17</v>
      </c>
      <c r="J35" s="38">
        <v>1.92</v>
      </c>
      <c r="K35" s="22"/>
      <c r="L35" s="22"/>
      <c r="M35" s="22"/>
      <c r="N35" s="22"/>
      <c r="O35" s="22"/>
      <c r="P35" s="22"/>
    </row>
    <row r="36" spans="1:16" ht="39" customHeight="1">
      <c r="A36" s="22"/>
      <c r="B36" s="35"/>
      <c r="C36" s="1143" t="s">
        <v>520</v>
      </c>
      <c r="D36" s="1144"/>
      <c r="E36" s="1145"/>
      <c r="F36" s="36" t="s">
        <v>473</v>
      </c>
      <c r="G36" s="37" t="s">
        <v>473</v>
      </c>
      <c r="H36" s="37" t="s">
        <v>473</v>
      </c>
      <c r="I36" s="37">
        <v>0.84</v>
      </c>
      <c r="J36" s="38">
        <v>1.07</v>
      </c>
      <c r="K36" s="22"/>
      <c r="L36" s="22"/>
      <c r="M36" s="22"/>
      <c r="N36" s="22"/>
      <c r="O36" s="22"/>
      <c r="P36" s="22"/>
    </row>
    <row r="37" spans="1:16" ht="39" customHeight="1">
      <c r="A37" s="22"/>
      <c r="B37" s="35"/>
      <c r="C37" s="1143" t="s">
        <v>521</v>
      </c>
      <c r="D37" s="1144"/>
      <c r="E37" s="1145"/>
      <c r="F37" s="36">
        <v>0.41</v>
      </c>
      <c r="G37" s="37">
        <v>0.14000000000000001</v>
      </c>
      <c r="H37" s="37">
        <v>0.14000000000000001</v>
      </c>
      <c r="I37" s="37">
        <v>0.45</v>
      </c>
      <c r="J37" s="38">
        <v>0.85</v>
      </c>
      <c r="K37" s="22"/>
      <c r="L37" s="22"/>
      <c r="M37" s="22"/>
      <c r="N37" s="22"/>
      <c r="O37" s="22"/>
      <c r="P37" s="22"/>
    </row>
    <row r="38" spans="1:16" ht="39" customHeight="1">
      <c r="A38" s="22"/>
      <c r="B38" s="35"/>
      <c r="C38" s="1143" t="s">
        <v>522</v>
      </c>
      <c r="D38" s="1144"/>
      <c r="E38" s="1145"/>
      <c r="F38" s="36">
        <v>0.09</v>
      </c>
      <c r="G38" s="37">
        <v>0.11</v>
      </c>
      <c r="H38" s="37">
        <v>0.1</v>
      </c>
      <c r="I38" s="37">
        <v>0.11</v>
      </c>
      <c r="J38" s="38">
        <v>0.12</v>
      </c>
      <c r="K38" s="22"/>
      <c r="L38" s="22"/>
      <c r="M38" s="22"/>
      <c r="N38" s="22"/>
      <c r="O38" s="22"/>
      <c r="P38" s="22"/>
    </row>
    <row r="39" spans="1:16" ht="39" customHeight="1">
      <c r="A39" s="22"/>
      <c r="B39" s="35"/>
      <c r="C39" s="1143" t="s">
        <v>523</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525</v>
      </c>
      <c r="D43" s="1147"/>
      <c r="E43" s="1148"/>
      <c r="F43" s="41">
        <v>0.41</v>
      </c>
      <c r="G43" s="42">
        <v>0.34</v>
      </c>
      <c r="H43" s="42">
        <v>1.17</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1419</v>
      </c>
      <c r="L45" s="60">
        <v>1398</v>
      </c>
      <c r="M45" s="60">
        <v>1404</v>
      </c>
      <c r="N45" s="60">
        <v>1376</v>
      </c>
      <c r="O45" s="61">
        <v>1249</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369</v>
      </c>
      <c r="L48" s="64">
        <v>368</v>
      </c>
      <c r="M48" s="64">
        <v>367</v>
      </c>
      <c r="N48" s="64">
        <v>355</v>
      </c>
      <c r="O48" s="65">
        <v>335</v>
      </c>
      <c r="P48" s="48"/>
      <c r="Q48" s="48"/>
      <c r="R48" s="48"/>
      <c r="S48" s="48"/>
      <c r="T48" s="48"/>
      <c r="U48" s="48"/>
    </row>
    <row r="49" spans="1:21" ht="30.75" customHeight="1">
      <c r="A49" s="48"/>
      <c r="B49" s="1161"/>
      <c r="C49" s="1162"/>
      <c r="D49" s="62"/>
      <c r="E49" s="1153" t="s">
        <v>16</v>
      </c>
      <c r="F49" s="1153"/>
      <c r="G49" s="1153"/>
      <c r="H49" s="1153"/>
      <c r="I49" s="1153"/>
      <c r="J49" s="1154"/>
      <c r="K49" s="63">
        <v>177</v>
      </c>
      <c r="L49" s="64">
        <v>165</v>
      </c>
      <c r="M49" s="64">
        <v>110</v>
      </c>
      <c r="N49" s="64">
        <v>63</v>
      </c>
      <c r="O49" s="65">
        <v>30</v>
      </c>
      <c r="P49" s="48"/>
      <c r="Q49" s="48"/>
      <c r="R49" s="48"/>
      <c r="S49" s="48"/>
      <c r="T49" s="48"/>
      <c r="U49" s="48"/>
    </row>
    <row r="50" spans="1:21" ht="30.75" customHeight="1">
      <c r="A50" s="48"/>
      <c r="B50" s="1161"/>
      <c r="C50" s="1162"/>
      <c r="D50" s="62"/>
      <c r="E50" s="1153" t="s">
        <v>17</v>
      </c>
      <c r="F50" s="1153"/>
      <c r="G50" s="1153"/>
      <c r="H50" s="1153"/>
      <c r="I50" s="1153"/>
      <c r="J50" s="1154"/>
      <c r="K50" s="63">
        <v>2</v>
      </c>
      <c r="L50" s="64">
        <v>2</v>
      </c>
      <c r="M50" s="64">
        <v>2</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994</v>
      </c>
      <c r="L52" s="64">
        <v>1007</v>
      </c>
      <c r="M52" s="64">
        <v>1009</v>
      </c>
      <c r="N52" s="64">
        <v>1022</v>
      </c>
      <c r="O52" s="65">
        <v>1026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973</v>
      </c>
      <c r="L53" s="69">
        <v>926</v>
      </c>
      <c r="M53" s="69">
        <v>874</v>
      </c>
      <c r="N53" s="69">
        <v>773</v>
      </c>
      <c r="O53" s="70">
        <v>589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2015-04-23T06:22:12Z</cp:lastPrinted>
  <dcterms:created xsi:type="dcterms:W3CDTF">2015-02-17T07:48:51Z</dcterms:created>
  <dcterms:modified xsi:type="dcterms:W3CDTF">2015-04-23T06:36:45Z</dcterms:modified>
  <cp:category/>
</cp:coreProperties>
</file>