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<sst xmlns="http://schemas.openxmlformats.org/spreadsheetml/2006/main" count="154" uniqueCount="149">
  <si>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</si>
  <si>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</si>
  <si>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</si>
  <si>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</si>
  <si>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</si>
  <si>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</si>
  <si>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</si>
  <si>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</si>
  <si>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</si>
  <si>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</si>
  <si>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</si>
  <si>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</si>
  <si>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</si>
  <si>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</si>
  <si>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</si>
  <si>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</si>
  <si>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</si>
  <si>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</si>
  <si>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</si>
  <si>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</si>
  <si>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</si>
  <si>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</si>
  <si>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</si>
  <si>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</si>
  <si>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</si>
  <si>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</si>
  <si>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</si>
  <si>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</si>
  <si>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</si>
  <si>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</si>
  <si>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</si>
  <si>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</si>
  <si>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</si>
  <si>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</si>
  <si>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</si>
  <si>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</si>
  <si>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</si>
  <si>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</si>
  <si>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</si>
  <si>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</si>
  <si>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</si>
  <si>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</si>
  <si>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</si>
  <si>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</si>
  <si>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</si>
  <si>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</si>
  <si>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</si>
  <si>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</si>
  <si>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</si>
  <si>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</si>
  <si>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</si>
  <si>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</si>
  <si>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</si>
  <si>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</si>
  <si>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</si>
  <si>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</si>
  <si>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</si>
  <si>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</si>
  <si>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</si>
  <si>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</si>
  <si>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</si>
  <si>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</si>
  <si>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</si>
  <si>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</si>
  <si>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</si>
  <si>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</si>
  <si>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</si>
  <si>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</si>
  <si>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</si>
  <si>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</si>
  <si>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</si>
  <si>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</si>
  <si>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</si>
  <si>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</si>
  <si>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</si>
  <si>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</si>
  <si>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</si>
  <si>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</si>
  <si>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</si>
  <si>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</si>
  <si>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</si>
  <si>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</si>
  <si>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</si>
  <si>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</si>
  <si>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</si>
  <si>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</si>
  <si>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</si>
  <si>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</si>
  <si>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</si>
  <si>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</si>
  <si>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</si>
  <si>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</si>
  <si>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</si>
  <si>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</si>
  <si>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</si>
  <si>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</si>
  <si>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</si>
  <si>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</si>
  <si>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</si>
  <si>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</si>
  <si>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</si>
  <si>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</si>
  <si>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</si>
  <si>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</si>
  <si>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</si>
  <si>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</si>
  <si>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</si>
  <si>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</si>
  <si>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</si>
  <si>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</si>
  <si>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</si>
  <si>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</si>
  <si>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</si>
  <si>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</si>
  <si>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</si>
  <si>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</si>
  <si>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</si>
  <si>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</si>
  <si>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</si>
  <si>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</si>
  <si>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</si>
  <si>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</si>
  <si>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</si>
  <si>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</si>
  <si>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</si>
  <si>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</si>
  <si>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</si>
  <si>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</si>
  <si>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</si>
  <si>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</si>
  <si>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</si>
  <si>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</si>
  <si>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</si>
  <si>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</si>
  <si>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</si>
  <si>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</si>
  <si>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</si>
  <si>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</si>
  <si>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31／１月</t>
  </si>
  <si>
    <t>1/５月</t>
  </si>
  <si>
    <t>2／１月</t>
  </si>
  <si>
    <t>令和2</t>
  </si>
  <si>
    <t>令和3</t>
  </si>
  <si>
    <t>令和4</t>
  </si>
  <si>
    <t>令和5</t>
  </si>
  <si>
    <t>令和6</t>
  </si>
  <si>
    <t>令和7</t>
  </si>
  <si>
    <t>0</t>
  </si>
  <si>
    <t>2020/3/31現在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</si>
</sst>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83" xfId="0" applyFont="1" applyFill="1" applyBorder="1" applyAlignment="1" applyProtection="1">
      <alignment horizontal="right" vertical="center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0" fontId="0" fillId="33" borderId="89" xfId="0" applyFill="1" applyBorder="1" applyAlignment="1">
      <alignment horizontal="right" vertical="center"/>
    </xf>
    <xf numFmtId="0" fontId="0" fillId="33" borderId="90" xfId="0" applyFill="1" applyBorder="1" applyAlignment="1">
      <alignment horizontal="right" vertical="center"/>
    </xf>
    <xf numFmtId="0" fontId="52" fillId="34" borderId="9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49" fontId="41" fillId="33" borderId="78" xfId="0" applyNumberFormat="1" applyFont="1" applyFill="1" applyBorder="1" applyAlignment="1" applyProtection="1">
      <alignment horizontal="right"/>
      <protection/>
    </xf>
    <xf numFmtId="49" fontId="41" fillId="33" borderId="79" xfId="0" applyNumberFormat="1" applyFont="1" applyFill="1" applyBorder="1" applyAlignment="1" applyProtection="1">
      <alignment horizontal="right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749939"/>
        <c:axId val="42749452"/>
      </c:barChart>
      <c:catAx>
        <c:axId val="47499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2749452"/>
        <c:crosses val="autoZero"/>
        <c:auto val="1"/>
        <c:lblOffset val="100"/>
        <c:tickLblSkip val="1"/>
        <c:noMultiLvlLbl val="0"/>
      </c:catAx>
      <c:valAx>
        <c:axId val="427494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749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9200749"/>
        <c:axId val="40153558"/>
      </c:barChart>
      <c:catAx>
        <c:axId val="492007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</c:scaling>
        <c:axPos val="t"/>
        <c:delete val="1"/>
        <c:majorTickMark val="out"/>
        <c:minorTickMark val="none"/>
        <c:tickLblPos val="nextTo"/>
        <c:crossAx val="49200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5837703"/>
        <c:axId val="31212736"/>
      </c:barChart>
      <c:catAx>
        <c:axId val="2583770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5837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2479169"/>
        <c:axId val="45203658"/>
      </c:barChart>
      <c:catAx>
        <c:axId val="1247916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479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4179739"/>
        <c:axId val="37617652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4179739"/>
        <c:axId val="37617652"/>
      </c:lineChart>
      <c:catAx>
        <c:axId val="417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652"/>
        <c:crosses val="autoZero"/>
        <c:auto val="1"/>
        <c:lblOffset val="100"/>
        <c:tickLblSkip val="3"/>
        <c:noMultiLvlLbl val="0"/>
      </c:catAx>
      <c:valAx>
        <c:axId val="376176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4179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014549"/>
        <c:axId val="27130942"/>
      </c:barChart>
      <c:catAx>
        <c:axId val="30145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7130942"/>
        <c:crosses val="autoZero"/>
        <c:auto val="1"/>
        <c:lblOffset val="100"/>
        <c:tickLblSkip val="1"/>
        <c:noMultiLvlLbl val="0"/>
      </c:catAx>
      <c:valAx>
        <c:axId val="271309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14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2851887"/>
        <c:axId val="50122664"/>
      </c:barChart>
      <c:catAx>
        <c:axId val="428518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122664"/>
        <c:crosses val="autoZero"/>
        <c:auto val="1"/>
        <c:lblOffset val="100"/>
        <c:tickLblSkip val="1"/>
        <c:noMultiLvlLbl val="0"/>
      </c:catAx>
      <c:valAx>
        <c:axId val="50122664"/>
        <c:scaling>
          <c:orientation val="minMax"/>
        </c:scaling>
        <c:axPos val="t"/>
        <c:delete val="1"/>
        <c:majorTickMark val="out"/>
        <c:minorTickMark val="none"/>
        <c:tickLblPos val="nextTo"/>
        <c:crossAx val="42851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8450793"/>
        <c:axId val="33403954"/>
      </c:barChart>
      <c:catAx>
        <c:axId val="4845079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3403954"/>
        <c:crosses val="autoZero"/>
        <c:auto val="1"/>
        <c:lblOffset val="100"/>
        <c:tickLblSkip val="1"/>
        <c:noMultiLvlLbl val="0"/>
      </c:catAx>
      <c:valAx>
        <c:axId val="334039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450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2200131"/>
        <c:axId val="21365724"/>
      </c:barChart>
      <c:catAx>
        <c:axId val="3220013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1365724"/>
        <c:crosses val="autoZero"/>
        <c:auto val="1"/>
        <c:lblOffset val="100"/>
        <c:tickLblSkip val="1"/>
        <c:noMultiLvlLbl val="0"/>
      </c:catAx>
      <c:valAx>
        <c:axId val="213657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2200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1">
      <selection activeCell="Q15" sqref="Q15:R15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7" t="s">
        <v>106</v>
      </c>
      <c r="C1" s="277"/>
      <c r="D1" s="277"/>
      <c r="E1" s="277"/>
      <c r="F1" s="277"/>
      <c r="G1" s="277"/>
      <c r="H1" s="277"/>
      <c r="I1" s="277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301" t="s">
        <v>148</v>
      </c>
      <c r="C2" s="302"/>
      <c r="D2" s="302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5" t="s">
        <v>111</v>
      </c>
      <c r="C3" s="276"/>
      <c r="D3" s="132" t="s">
        <v>0</v>
      </c>
      <c r="E3" s="133" t="s">
        <v>8</v>
      </c>
      <c r="F3" s="132" t="s">
        <v>1</v>
      </c>
      <c r="G3" s="134" t="s">
        <v>105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2">
        <v>80</v>
      </c>
      <c r="E4" s="113">
        <v>107</v>
      </c>
      <c r="F4" s="114">
        <v>99</v>
      </c>
      <c r="G4" s="142">
        <f aca="true" t="shared" si="0" ref="G4:G36">E4+F4</f>
        <v>206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2020/3/31現在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91</v>
      </c>
      <c r="E5" s="119">
        <v>116</v>
      </c>
      <c r="F5" s="120">
        <v>106</v>
      </c>
      <c r="G5" s="143">
        <f t="shared" si="0"/>
        <v>222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130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209</v>
      </c>
      <c r="E6" s="119">
        <v>211</v>
      </c>
      <c r="F6" s="120">
        <v>193</v>
      </c>
      <c r="G6" s="143">
        <f t="shared" si="0"/>
        <v>404</v>
      </c>
      <c r="H6" s="121">
        <v>1</v>
      </c>
      <c r="I6" s="122"/>
      <c r="J6" s="32"/>
      <c r="K6" s="33"/>
      <c r="L6" s="33"/>
      <c r="M6" s="259" t="s">
        <v>26</v>
      </c>
      <c r="N6" s="260"/>
      <c r="O6" s="263">
        <v>2528</v>
      </c>
      <c r="P6" s="264"/>
      <c r="Q6" s="263">
        <v>2506</v>
      </c>
      <c r="R6" s="264"/>
      <c r="S6" s="263">
        <f aca="true" t="shared" si="1" ref="S6:S16">SUM(O6:R6)</f>
        <v>5034</v>
      </c>
      <c r="T6" s="264"/>
      <c r="U6" s="253">
        <f>S6/S17</f>
        <v>0.11881608761329306</v>
      </c>
      <c r="V6" s="254"/>
      <c r="W6" s="152" t="s">
        <v>44</v>
      </c>
      <c r="X6" s="33"/>
      <c r="Y6" s="206" t="s">
        <v>130</v>
      </c>
      <c r="Z6" s="199">
        <v>247</v>
      </c>
      <c r="AA6" s="200">
        <v>246</v>
      </c>
      <c r="AB6" s="200">
        <v>221</v>
      </c>
      <c r="AC6" s="200">
        <v>249</v>
      </c>
      <c r="AD6" s="200">
        <v>374</v>
      </c>
      <c r="AE6" s="24">
        <v>266</v>
      </c>
      <c r="AF6" s="24">
        <v>234</v>
      </c>
      <c r="AG6" s="24">
        <v>282</v>
      </c>
      <c r="AH6" s="200">
        <v>167</v>
      </c>
      <c r="AI6" s="200">
        <v>67</v>
      </c>
      <c r="AJ6" s="200">
        <v>7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101</v>
      </c>
      <c r="D7" s="118">
        <v>162</v>
      </c>
      <c r="E7" s="119">
        <v>210</v>
      </c>
      <c r="F7" s="120">
        <v>204</v>
      </c>
      <c r="G7" s="144">
        <f t="shared" si="0"/>
        <v>414</v>
      </c>
      <c r="H7" s="121">
        <v>1</v>
      </c>
      <c r="I7" s="122"/>
      <c r="J7" s="32"/>
      <c r="K7" s="34"/>
      <c r="L7" s="34"/>
      <c r="M7" s="257" t="s">
        <v>15</v>
      </c>
      <c r="N7" s="258"/>
      <c r="O7" s="243">
        <v>2452</v>
      </c>
      <c r="P7" s="244"/>
      <c r="Q7" s="243">
        <v>2314</v>
      </c>
      <c r="R7" s="244"/>
      <c r="S7" s="243">
        <f t="shared" si="1"/>
        <v>4766</v>
      </c>
      <c r="T7" s="244"/>
      <c r="U7" s="251">
        <f>S7/S17</f>
        <v>0.11249055891238671</v>
      </c>
      <c r="V7" s="252"/>
      <c r="W7" s="153"/>
      <c r="X7" s="34"/>
      <c r="Y7" s="202">
        <v>1</v>
      </c>
      <c r="Z7" s="202">
        <v>270</v>
      </c>
      <c r="AA7" s="200">
        <v>240</v>
      </c>
      <c r="AB7" s="200">
        <v>175</v>
      </c>
      <c r="AC7" s="200">
        <v>277</v>
      </c>
      <c r="AD7" s="200">
        <v>348</v>
      </c>
      <c r="AE7" s="24">
        <v>203</v>
      </c>
      <c r="AF7" s="24">
        <v>218</v>
      </c>
      <c r="AG7" s="24">
        <v>224</v>
      </c>
      <c r="AH7" s="200">
        <v>118</v>
      </c>
      <c r="AI7" s="200">
        <v>44</v>
      </c>
      <c r="AJ7" s="200">
        <v>4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100</v>
      </c>
      <c r="D8" s="118">
        <v>170</v>
      </c>
      <c r="E8" s="119">
        <v>153</v>
      </c>
      <c r="F8" s="120">
        <v>221</v>
      </c>
      <c r="G8" s="144">
        <f t="shared" si="0"/>
        <v>374</v>
      </c>
      <c r="H8" s="121">
        <v>1</v>
      </c>
      <c r="I8" s="122"/>
      <c r="J8" s="32"/>
      <c r="K8" s="31"/>
      <c r="L8" s="31"/>
      <c r="M8" s="255" t="s">
        <v>16</v>
      </c>
      <c r="N8" s="256"/>
      <c r="O8" s="261">
        <v>2199</v>
      </c>
      <c r="P8" s="262"/>
      <c r="Q8" s="261">
        <v>2093</v>
      </c>
      <c r="R8" s="262"/>
      <c r="S8" s="261">
        <f t="shared" si="1"/>
        <v>4292</v>
      </c>
      <c r="T8" s="262"/>
      <c r="U8" s="265">
        <f>S8/S17</f>
        <v>0.10130287009063445</v>
      </c>
      <c r="V8" s="266"/>
      <c r="W8" s="154" t="s">
        <v>42</v>
      </c>
      <c r="X8" s="31"/>
      <c r="Y8" s="203">
        <v>2</v>
      </c>
      <c r="Z8" s="203">
        <v>242</v>
      </c>
      <c r="AA8" s="200">
        <v>213</v>
      </c>
      <c r="AB8" s="200">
        <v>192</v>
      </c>
      <c r="AC8" s="200">
        <v>320</v>
      </c>
      <c r="AD8" s="200">
        <v>356</v>
      </c>
      <c r="AE8" s="24">
        <v>245</v>
      </c>
      <c r="AF8" s="24">
        <v>224</v>
      </c>
      <c r="AG8" s="24">
        <v>154</v>
      </c>
      <c r="AH8" s="200">
        <v>147</v>
      </c>
      <c r="AI8" s="200">
        <v>46</v>
      </c>
      <c r="AJ8" s="200">
        <v>4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95</v>
      </c>
      <c r="D9" s="164">
        <v>71</v>
      </c>
      <c r="E9" s="166">
        <v>49</v>
      </c>
      <c r="F9" s="167">
        <v>83</v>
      </c>
      <c r="G9" s="148">
        <f t="shared" si="0"/>
        <v>132</v>
      </c>
      <c r="H9" s="169">
        <v>1</v>
      </c>
      <c r="I9" s="170"/>
      <c r="J9" s="32"/>
      <c r="K9" s="31"/>
      <c r="L9" s="31"/>
      <c r="M9" s="247" t="s">
        <v>17</v>
      </c>
      <c r="N9" s="248"/>
      <c r="O9" s="249">
        <v>3029</v>
      </c>
      <c r="P9" s="250"/>
      <c r="Q9" s="249">
        <v>2985</v>
      </c>
      <c r="R9" s="250"/>
      <c r="S9" s="249">
        <f t="shared" si="1"/>
        <v>6014</v>
      </c>
      <c r="T9" s="250"/>
      <c r="U9" s="251">
        <f>S9/S17</f>
        <v>0.14194675226586104</v>
      </c>
      <c r="V9" s="252"/>
      <c r="W9" s="47" t="s">
        <v>43</v>
      </c>
      <c r="X9" s="45"/>
      <c r="Y9" s="203">
        <v>3</v>
      </c>
      <c r="Z9" s="203">
        <v>261</v>
      </c>
      <c r="AA9" s="200">
        <v>222</v>
      </c>
      <c r="AB9" s="200">
        <v>179</v>
      </c>
      <c r="AC9" s="200">
        <v>300</v>
      </c>
      <c r="AD9" s="200">
        <v>355</v>
      </c>
      <c r="AE9" s="24">
        <v>196</v>
      </c>
      <c r="AF9" s="24">
        <v>226</v>
      </c>
      <c r="AG9" s="24">
        <v>170</v>
      </c>
      <c r="AH9" s="200">
        <v>115</v>
      </c>
      <c r="AI9" s="200">
        <v>35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98</v>
      </c>
      <c r="D10" s="112">
        <v>84</v>
      </c>
      <c r="E10" s="113">
        <v>103</v>
      </c>
      <c r="F10" s="114">
        <v>110</v>
      </c>
      <c r="G10" s="140">
        <f t="shared" si="0"/>
        <v>213</v>
      </c>
      <c r="H10" s="105">
        <v>2</v>
      </c>
      <c r="I10" s="106"/>
      <c r="J10" s="32"/>
      <c r="K10" s="31"/>
      <c r="L10" s="31"/>
      <c r="M10" s="247" t="s">
        <v>18</v>
      </c>
      <c r="N10" s="248"/>
      <c r="O10" s="249">
        <v>3434</v>
      </c>
      <c r="P10" s="250"/>
      <c r="Q10" s="249">
        <v>3349</v>
      </c>
      <c r="R10" s="250"/>
      <c r="S10" s="249">
        <f t="shared" si="1"/>
        <v>6783</v>
      </c>
      <c r="T10" s="250"/>
      <c r="U10" s="251">
        <f>S10/S17</f>
        <v>0.16009724320241692</v>
      </c>
      <c r="V10" s="252"/>
      <c r="W10" s="48">
        <f>SUM(S8:T11)/S17</f>
        <v>0.5117777567975831</v>
      </c>
      <c r="X10" s="45"/>
      <c r="Y10" s="203">
        <v>4</v>
      </c>
      <c r="Z10" s="203">
        <v>235</v>
      </c>
      <c r="AA10" s="200">
        <v>227</v>
      </c>
      <c r="AB10" s="200">
        <v>168</v>
      </c>
      <c r="AC10" s="200">
        <v>280</v>
      </c>
      <c r="AD10" s="200">
        <v>350</v>
      </c>
      <c r="AE10" s="24">
        <v>261</v>
      </c>
      <c r="AF10" s="24">
        <v>264</v>
      </c>
      <c r="AG10" s="24">
        <v>173</v>
      </c>
      <c r="AH10" s="200">
        <v>136</v>
      </c>
      <c r="AI10" s="200">
        <v>38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87</v>
      </c>
      <c r="E11" s="119">
        <v>113</v>
      </c>
      <c r="F11" s="120">
        <v>118</v>
      </c>
      <c r="G11" s="141">
        <f t="shared" si="0"/>
        <v>231</v>
      </c>
      <c r="H11" s="104">
        <v>2</v>
      </c>
      <c r="I11" s="103"/>
      <c r="J11" s="32"/>
      <c r="K11" s="31"/>
      <c r="L11" s="31"/>
      <c r="M11" s="257" t="s">
        <v>19</v>
      </c>
      <c r="N11" s="258"/>
      <c r="O11" s="243">
        <v>2259</v>
      </c>
      <c r="P11" s="244"/>
      <c r="Q11" s="243">
        <v>2335</v>
      </c>
      <c r="R11" s="244"/>
      <c r="S11" s="243">
        <f t="shared" si="1"/>
        <v>4594</v>
      </c>
      <c r="T11" s="244"/>
      <c r="U11" s="297">
        <f>S11/S17</f>
        <v>0.1084308912386707</v>
      </c>
      <c r="V11" s="298"/>
      <c r="W11" s="225"/>
      <c r="X11" s="45"/>
      <c r="Y11" s="203">
        <v>5</v>
      </c>
      <c r="Z11" s="203">
        <v>231</v>
      </c>
      <c r="AA11" s="200">
        <v>236</v>
      </c>
      <c r="AB11" s="200">
        <v>206</v>
      </c>
      <c r="AC11" s="200">
        <v>303</v>
      </c>
      <c r="AD11" s="200">
        <v>304</v>
      </c>
      <c r="AE11" s="24">
        <v>215</v>
      </c>
      <c r="AF11" s="24">
        <v>254</v>
      </c>
      <c r="AG11" s="24">
        <v>148</v>
      </c>
      <c r="AH11" s="200">
        <v>104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283</v>
      </c>
      <c r="E12" s="119">
        <v>348</v>
      </c>
      <c r="F12" s="120">
        <v>311</v>
      </c>
      <c r="G12" s="143">
        <f t="shared" si="0"/>
        <v>659</v>
      </c>
      <c r="H12" s="104">
        <v>2</v>
      </c>
      <c r="I12" s="103"/>
      <c r="J12" s="32"/>
      <c r="K12" s="31"/>
      <c r="L12" s="31"/>
      <c r="M12" s="255" t="s">
        <v>20</v>
      </c>
      <c r="N12" s="256"/>
      <c r="O12" s="261">
        <v>2198</v>
      </c>
      <c r="P12" s="262"/>
      <c r="Q12" s="261">
        <v>2388</v>
      </c>
      <c r="R12" s="262"/>
      <c r="S12" s="261">
        <f t="shared" si="1"/>
        <v>4586</v>
      </c>
      <c r="T12" s="262"/>
      <c r="U12" s="251">
        <f>S12/S17</f>
        <v>0.10824206948640483</v>
      </c>
      <c r="V12" s="252"/>
      <c r="W12" s="48"/>
      <c r="X12" s="45"/>
      <c r="Y12" s="203">
        <v>6</v>
      </c>
      <c r="Z12" s="203">
        <v>245</v>
      </c>
      <c r="AA12" s="200">
        <v>227</v>
      </c>
      <c r="AB12" s="200">
        <v>216</v>
      </c>
      <c r="AC12" s="200">
        <v>311</v>
      </c>
      <c r="AD12" s="200">
        <v>340</v>
      </c>
      <c r="AE12" s="24">
        <v>223</v>
      </c>
      <c r="AF12" s="24">
        <v>272</v>
      </c>
      <c r="AG12" s="24">
        <v>169</v>
      </c>
      <c r="AH12" s="200">
        <v>99</v>
      </c>
      <c r="AI12" s="200">
        <v>20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87</v>
      </c>
      <c r="D13" s="118">
        <v>72</v>
      </c>
      <c r="E13" s="119">
        <v>103</v>
      </c>
      <c r="F13" s="120">
        <v>116</v>
      </c>
      <c r="G13" s="143">
        <f t="shared" si="0"/>
        <v>219</v>
      </c>
      <c r="H13" s="104">
        <v>2</v>
      </c>
      <c r="I13" s="103"/>
      <c r="J13" s="32"/>
      <c r="K13" s="31"/>
      <c r="L13" s="31"/>
      <c r="M13" s="247" t="s">
        <v>21</v>
      </c>
      <c r="N13" s="248"/>
      <c r="O13" s="249">
        <v>1777</v>
      </c>
      <c r="P13" s="250"/>
      <c r="Q13" s="249">
        <v>2038</v>
      </c>
      <c r="R13" s="250"/>
      <c r="S13" s="249">
        <f t="shared" si="1"/>
        <v>3815</v>
      </c>
      <c r="T13" s="250"/>
      <c r="U13" s="251">
        <f>S13/S17</f>
        <v>0.09004437311178248</v>
      </c>
      <c r="V13" s="252"/>
      <c r="W13" s="46" t="s">
        <v>40</v>
      </c>
      <c r="X13" s="45"/>
      <c r="Y13" s="203">
        <v>7</v>
      </c>
      <c r="Z13" s="203">
        <v>253</v>
      </c>
      <c r="AA13" s="200">
        <v>227</v>
      </c>
      <c r="AB13" s="200">
        <v>223</v>
      </c>
      <c r="AC13" s="200">
        <v>302</v>
      </c>
      <c r="AD13" s="200">
        <v>283</v>
      </c>
      <c r="AE13" s="24">
        <v>208</v>
      </c>
      <c r="AF13" s="24">
        <v>262</v>
      </c>
      <c r="AG13" s="24">
        <v>163</v>
      </c>
      <c r="AH13" s="200">
        <v>94</v>
      </c>
      <c r="AI13" s="200">
        <v>15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39</v>
      </c>
      <c r="E14" s="119">
        <v>59</v>
      </c>
      <c r="F14" s="120">
        <v>52</v>
      </c>
      <c r="G14" s="144">
        <f t="shared" si="0"/>
        <v>111</v>
      </c>
      <c r="H14" s="104">
        <v>2</v>
      </c>
      <c r="I14" s="103"/>
      <c r="J14" s="32"/>
      <c r="K14" s="31"/>
      <c r="L14" s="31"/>
      <c r="M14" s="247" t="s">
        <v>22</v>
      </c>
      <c r="N14" s="248"/>
      <c r="O14" s="249">
        <v>794</v>
      </c>
      <c r="P14" s="250"/>
      <c r="Q14" s="249">
        <v>1185</v>
      </c>
      <c r="R14" s="250"/>
      <c r="S14" s="249">
        <f t="shared" si="1"/>
        <v>1979</v>
      </c>
      <c r="T14" s="250"/>
      <c r="U14" s="251">
        <f>S14/S17</f>
        <v>0.046709780966767374</v>
      </c>
      <c r="V14" s="252"/>
      <c r="W14" s="47" t="s">
        <v>41</v>
      </c>
      <c r="X14" s="45"/>
      <c r="Y14" s="203">
        <v>8</v>
      </c>
      <c r="Z14" s="203">
        <v>239</v>
      </c>
      <c r="AA14" s="200">
        <v>213</v>
      </c>
      <c r="AB14" s="200">
        <v>252</v>
      </c>
      <c r="AC14" s="200">
        <v>343</v>
      </c>
      <c r="AD14" s="200">
        <v>232</v>
      </c>
      <c r="AE14" s="24">
        <v>227</v>
      </c>
      <c r="AF14" s="24">
        <v>308</v>
      </c>
      <c r="AG14" s="24">
        <v>148</v>
      </c>
      <c r="AH14" s="200">
        <v>81</v>
      </c>
      <c r="AI14" s="200">
        <v>9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93</v>
      </c>
      <c r="D15" s="118">
        <v>167</v>
      </c>
      <c r="E15" s="119">
        <v>215</v>
      </c>
      <c r="F15" s="120">
        <v>229</v>
      </c>
      <c r="G15" s="141">
        <f t="shared" si="0"/>
        <v>444</v>
      </c>
      <c r="H15" s="104">
        <v>2</v>
      </c>
      <c r="I15" s="103"/>
      <c r="J15" s="32"/>
      <c r="K15" s="31"/>
      <c r="L15" s="31"/>
      <c r="M15" s="247" t="s">
        <v>23</v>
      </c>
      <c r="N15" s="248"/>
      <c r="O15" s="249">
        <v>126</v>
      </c>
      <c r="P15" s="250"/>
      <c r="Q15" s="249">
        <v>363</v>
      </c>
      <c r="R15" s="250"/>
      <c r="S15" s="249">
        <f t="shared" si="1"/>
        <v>489</v>
      </c>
      <c r="T15" s="250"/>
      <c r="U15" s="281">
        <f>S15/S17</f>
        <v>0.011541729607250755</v>
      </c>
      <c r="V15" s="282"/>
      <c r="W15" s="49">
        <f>SUM(S12:T16)/S17</f>
        <v>0.25691559667673713</v>
      </c>
      <c r="X15" s="45"/>
      <c r="Y15" s="203">
        <v>9</v>
      </c>
      <c r="Z15" s="203">
        <v>273</v>
      </c>
      <c r="AA15" s="200">
        <v>206</v>
      </c>
      <c r="AB15" s="200">
        <v>276</v>
      </c>
      <c r="AC15" s="200">
        <v>340</v>
      </c>
      <c r="AD15" s="200">
        <v>253</v>
      </c>
      <c r="AE15" s="24">
        <v>233</v>
      </c>
      <c r="AF15" s="24">
        <v>263</v>
      </c>
      <c r="AG15" s="24">
        <v>136</v>
      </c>
      <c r="AH15" s="200">
        <v>80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409</v>
      </c>
      <c r="E16" s="119">
        <v>465</v>
      </c>
      <c r="F16" s="120">
        <v>519</v>
      </c>
      <c r="G16" s="144">
        <f t="shared" si="0"/>
        <v>984</v>
      </c>
      <c r="H16" s="104">
        <v>2</v>
      </c>
      <c r="I16" s="103"/>
      <c r="J16" s="32"/>
      <c r="K16" s="31"/>
      <c r="L16" s="31"/>
      <c r="M16" s="247" t="s">
        <v>24</v>
      </c>
      <c r="N16" s="299"/>
      <c r="O16" s="293" t="s">
        <v>130</v>
      </c>
      <c r="P16" s="294"/>
      <c r="Q16" s="249">
        <v>16</v>
      </c>
      <c r="R16" s="250"/>
      <c r="S16" s="243">
        <f t="shared" si="1"/>
        <v>16</v>
      </c>
      <c r="T16" s="244"/>
      <c r="U16" s="281">
        <f>S16/S17</f>
        <v>0.00037764350453172205</v>
      </c>
      <c r="V16" s="282"/>
      <c r="W16" s="50"/>
      <c r="X16" s="45"/>
      <c r="Y16" s="203"/>
      <c r="Z16" s="203">
        <f aca="true" t="shared" si="2" ref="Z16:AJ16">SUM(Z6:Z15)</f>
        <v>2496</v>
      </c>
      <c r="AA16" s="200">
        <f>SUM(AA6:AA15)</f>
        <v>2257</v>
      </c>
      <c r="AB16" s="200">
        <f t="shared" si="2"/>
        <v>2108</v>
      </c>
      <c r="AC16" s="200">
        <f t="shared" si="2"/>
        <v>3025</v>
      </c>
      <c r="AD16" s="200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200">
        <f t="shared" si="2"/>
        <v>1141</v>
      </c>
      <c r="AI16" s="200">
        <f t="shared" si="2"/>
        <v>307</v>
      </c>
      <c r="AJ16" s="200">
        <f t="shared" si="2"/>
        <v>17</v>
      </c>
      <c r="AK16" s="224">
        <f>SUM(Z16:AJ16)</f>
        <v>21115</v>
      </c>
      <c r="AL16" s="201"/>
    </row>
    <row r="17" spans="1:37" s="9" customFormat="1" ht="16.5" customHeight="1">
      <c r="A17" s="32"/>
      <c r="B17" s="111">
        <v>14</v>
      </c>
      <c r="C17" s="112" t="s">
        <v>88</v>
      </c>
      <c r="D17" s="112">
        <v>512</v>
      </c>
      <c r="E17" s="113">
        <v>714</v>
      </c>
      <c r="F17" s="114">
        <v>740</v>
      </c>
      <c r="G17" s="141">
        <f t="shared" si="0"/>
        <v>1454</v>
      </c>
      <c r="H17" s="105">
        <v>2</v>
      </c>
      <c r="I17" s="106"/>
      <c r="J17" s="32"/>
      <c r="K17" s="90"/>
      <c r="L17" s="93"/>
      <c r="M17" s="278" t="s">
        <v>25</v>
      </c>
      <c r="N17" s="279"/>
      <c r="O17" s="283">
        <f>SUM(O6:P16)</f>
        <v>20796</v>
      </c>
      <c r="P17" s="284"/>
      <c r="Q17" s="283">
        <f>SUM(Q6:R16)</f>
        <v>21572</v>
      </c>
      <c r="R17" s="284"/>
      <c r="S17" s="295">
        <f>SUM(S6:T16)</f>
        <v>42368</v>
      </c>
      <c r="T17" s="296"/>
      <c r="U17" s="285">
        <v>1</v>
      </c>
      <c r="V17" s="286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658</v>
      </c>
      <c r="E18" s="119">
        <v>649</v>
      </c>
      <c r="F18" s="120">
        <v>563</v>
      </c>
      <c r="G18" s="143">
        <f t="shared" si="0"/>
        <v>1212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658</v>
      </c>
      <c r="E19" s="119">
        <v>654</v>
      </c>
      <c r="F19" s="120">
        <v>562</v>
      </c>
      <c r="G19" s="144">
        <f t="shared" si="0"/>
        <v>1216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218</v>
      </c>
      <c r="E20" s="119">
        <v>267</v>
      </c>
      <c r="F20" s="120">
        <v>303</v>
      </c>
      <c r="G20" s="144">
        <f t="shared" si="0"/>
        <v>570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378</v>
      </c>
      <c r="E21" s="127">
        <v>473</v>
      </c>
      <c r="F21" s="118">
        <v>534</v>
      </c>
      <c r="G21" s="144">
        <f t="shared" si="0"/>
        <v>1007</v>
      </c>
      <c r="H21" s="104">
        <v>2</v>
      </c>
      <c r="I21" s="103"/>
      <c r="J21" s="32"/>
      <c r="K21" s="90"/>
      <c r="L21" s="90"/>
      <c r="M21" s="233" t="s">
        <v>138</v>
      </c>
      <c r="N21" s="234"/>
      <c r="O21" s="233" t="s">
        <v>76</v>
      </c>
      <c r="P21" s="234"/>
      <c r="Q21" s="233" t="s">
        <v>75</v>
      </c>
      <c r="R21" s="234"/>
      <c r="S21" s="233" t="s">
        <v>84</v>
      </c>
      <c r="T21" s="234"/>
      <c r="U21" s="233" t="s">
        <v>139</v>
      </c>
      <c r="V21" s="234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183</v>
      </c>
      <c r="E22" s="119">
        <v>229</v>
      </c>
      <c r="F22" s="120">
        <v>262</v>
      </c>
      <c r="G22" s="141">
        <f t="shared" si="0"/>
        <v>491</v>
      </c>
      <c r="H22" s="104">
        <v>2</v>
      </c>
      <c r="I22" s="103"/>
      <c r="J22" s="32"/>
      <c r="K22" s="54"/>
      <c r="L22" s="54"/>
      <c r="M22" s="245">
        <v>42010</v>
      </c>
      <c r="N22" s="246"/>
      <c r="O22" s="245">
        <v>42011</v>
      </c>
      <c r="P22" s="246"/>
      <c r="Q22" s="291">
        <v>41822</v>
      </c>
      <c r="R22" s="292"/>
      <c r="S22" s="291">
        <v>42009</v>
      </c>
      <c r="T22" s="292"/>
      <c r="U22" s="291">
        <v>42046</v>
      </c>
      <c r="V22" s="292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677</v>
      </c>
      <c r="E23" s="119">
        <v>838</v>
      </c>
      <c r="F23" s="120">
        <v>827</v>
      </c>
      <c r="G23" s="143">
        <f t="shared" si="0"/>
        <v>1665</v>
      </c>
      <c r="H23" s="104">
        <v>2</v>
      </c>
      <c r="I23" s="103"/>
      <c r="J23" s="32"/>
      <c r="K23" s="34"/>
      <c r="L23" s="34"/>
      <c r="M23" s="235">
        <v>44</v>
      </c>
      <c r="N23" s="236"/>
      <c r="O23" s="237">
        <v>1</v>
      </c>
      <c r="P23" s="238"/>
      <c r="Q23" s="235">
        <v>-189</v>
      </c>
      <c r="R23" s="236"/>
      <c r="S23" s="235">
        <f>S22-Q22</f>
        <v>187</v>
      </c>
      <c r="T23" s="236"/>
      <c r="U23" s="235">
        <f>U22-S22</f>
        <v>37</v>
      </c>
      <c r="V23" s="236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504</v>
      </c>
      <c r="E24" s="166">
        <v>630</v>
      </c>
      <c r="F24" s="167">
        <v>595</v>
      </c>
      <c r="G24" s="148">
        <f t="shared" si="0"/>
        <v>1225</v>
      </c>
      <c r="H24" s="168">
        <v>2</v>
      </c>
      <c r="I24" s="157"/>
      <c r="J24" s="32"/>
      <c r="K24" s="60"/>
      <c r="L24" s="60"/>
      <c r="M24" s="233" t="s">
        <v>81</v>
      </c>
      <c r="N24" s="234"/>
      <c r="O24" s="233" t="s">
        <v>82</v>
      </c>
      <c r="P24" s="234"/>
      <c r="Q24" s="233" t="s">
        <v>83</v>
      </c>
      <c r="R24" s="234"/>
      <c r="S24" s="233" t="s">
        <v>80</v>
      </c>
      <c r="T24" s="234"/>
      <c r="U24" s="233" t="s">
        <v>79</v>
      </c>
      <c r="V24" s="234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92</v>
      </c>
      <c r="E25" s="175">
        <v>130</v>
      </c>
      <c r="F25" s="176">
        <v>134</v>
      </c>
      <c r="G25" s="177">
        <f t="shared" si="0"/>
        <v>264</v>
      </c>
      <c r="H25" s="178">
        <v>3</v>
      </c>
      <c r="I25" s="179"/>
      <c r="J25" s="32"/>
      <c r="K25" s="61"/>
      <c r="L25" s="61"/>
      <c r="M25" s="245">
        <v>42046</v>
      </c>
      <c r="N25" s="246"/>
      <c r="O25" s="245">
        <v>42104</v>
      </c>
      <c r="P25" s="246"/>
      <c r="Q25" s="245">
        <v>42113</v>
      </c>
      <c r="R25" s="246"/>
      <c r="S25" s="245">
        <v>42136</v>
      </c>
      <c r="T25" s="246"/>
      <c r="U25" s="245">
        <v>42183</v>
      </c>
      <c r="V25" s="246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143</v>
      </c>
      <c r="E26" s="113">
        <v>201</v>
      </c>
      <c r="F26" s="114">
        <v>216</v>
      </c>
      <c r="G26" s="141">
        <f t="shared" si="0"/>
        <v>417</v>
      </c>
      <c r="H26" s="105">
        <v>3</v>
      </c>
      <c r="I26" s="106"/>
      <c r="J26" s="32"/>
      <c r="K26" s="60"/>
      <c r="L26" s="60"/>
      <c r="M26" s="237" t="s">
        <v>147</v>
      </c>
      <c r="N26" s="238"/>
      <c r="O26" s="235">
        <f>O25-M25</f>
        <v>58</v>
      </c>
      <c r="P26" s="236"/>
      <c r="Q26" s="235">
        <f>Q25-O25</f>
        <v>9</v>
      </c>
      <c r="R26" s="236"/>
      <c r="S26" s="235">
        <f>S25-Q25</f>
        <v>23</v>
      </c>
      <c r="T26" s="236"/>
      <c r="U26" s="235">
        <f>U25-S25</f>
        <v>47</v>
      </c>
      <c r="V26" s="236"/>
      <c r="W26" s="59"/>
      <c r="X26" s="29"/>
      <c r="Y26" s="209"/>
      <c r="Z26" s="30"/>
      <c r="AA26" s="5"/>
      <c r="AB26" s="5"/>
      <c r="AC26" s="290"/>
      <c r="AD26" s="289"/>
      <c r="AE26" s="189"/>
      <c r="AF26" s="290"/>
      <c r="AG26" s="289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119</v>
      </c>
      <c r="E27" s="119">
        <v>155</v>
      </c>
      <c r="F27" s="120">
        <v>175</v>
      </c>
      <c r="G27" s="143">
        <f t="shared" si="0"/>
        <v>330</v>
      </c>
      <c r="H27" s="104">
        <v>3</v>
      </c>
      <c r="I27" s="103"/>
      <c r="J27" s="32"/>
      <c r="K27" s="62"/>
      <c r="L27" s="62"/>
      <c r="M27" s="233" t="s">
        <v>77</v>
      </c>
      <c r="N27" s="234"/>
      <c r="O27" s="233" t="s">
        <v>78</v>
      </c>
      <c r="P27" s="234"/>
      <c r="Q27" s="233" t="s">
        <v>140</v>
      </c>
      <c r="R27" s="234"/>
      <c r="S27" s="233" t="s">
        <v>76</v>
      </c>
      <c r="T27" s="234"/>
      <c r="U27" s="233" t="s">
        <v>75</v>
      </c>
      <c r="V27" s="234"/>
      <c r="W27" s="48"/>
      <c r="X27" s="66"/>
      <c r="Y27" s="210"/>
      <c r="Z27" s="30"/>
      <c r="AA27" s="5"/>
      <c r="AB27" s="5"/>
      <c r="AC27" s="288"/>
      <c r="AD27" s="288"/>
      <c r="AE27" s="188"/>
      <c r="AF27" s="287"/>
      <c r="AG27" s="287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170</v>
      </c>
      <c r="E28" s="119">
        <v>240</v>
      </c>
      <c r="F28" s="120">
        <v>273</v>
      </c>
      <c r="G28" s="143">
        <f t="shared" si="0"/>
        <v>513</v>
      </c>
      <c r="H28" s="104">
        <v>3</v>
      </c>
      <c r="I28" s="103"/>
      <c r="J28" s="32"/>
      <c r="K28" s="63"/>
      <c r="L28" s="63"/>
      <c r="M28" s="245">
        <v>42224</v>
      </c>
      <c r="N28" s="246"/>
      <c r="O28" s="245">
        <v>42291</v>
      </c>
      <c r="P28" s="246"/>
      <c r="Q28" s="245">
        <v>42362</v>
      </c>
      <c r="R28" s="246"/>
      <c r="S28" s="245">
        <v>42324</v>
      </c>
      <c r="T28" s="246"/>
      <c r="U28" s="291">
        <v>42368</v>
      </c>
      <c r="V28" s="292"/>
      <c r="W28" s="48"/>
      <c r="X28" s="29"/>
      <c r="Y28" s="209"/>
      <c r="Z28" s="30"/>
      <c r="AA28" s="5"/>
      <c r="AB28" s="3"/>
      <c r="AC28" s="288"/>
      <c r="AD28" s="288"/>
      <c r="AE28" s="188"/>
      <c r="AF28" s="287"/>
      <c r="AG28" s="287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229</v>
      </c>
      <c r="E29" s="119">
        <v>247</v>
      </c>
      <c r="F29" s="120">
        <v>249</v>
      </c>
      <c r="G29" s="143">
        <f t="shared" si="0"/>
        <v>496</v>
      </c>
      <c r="H29" s="104">
        <v>3</v>
      </c>
      <c r="I29" s="103"/>
      <c r="J29" s="32"/>
      <c r="K29" s="62"/>
      <c r="L29" s="62"/>
      <c r="M29" s="235">
        <f>M28-U25</f>
        <v>41</v>
      </c>
      <c r="N29" s="236"/>
      <c r="O29" s="235">
        <f>O28-M28</f>
        <v>67</v>
      </c>
      <c r="P29" s="236"/>
      <c r="Q29" s="235">
        <f>Q28-O28</f>
        <v>71</v>
      </c>
      <c r="R29" s="236"/>
      <c r="S29" s="235">
        <f>S28-Q28</f>
        <v>-38</v>
      </c>
      <c r="T29" s="236"/>
      <c r="U29" s="235">
        <f>U28-S28</f>
        <v>44</v>
      </c>
      <c r="V29" s="236"/>
      <c r="W29" s="48"/>
      <c r="X29" s="29"/>
      <c r="Y29" s="209"/>
      <c r="Z29" s="30"/>
      <c r="AA29" s="5"/>
      <c r="AB29" s="3"/>
      <c r="AC29" s="288"/>
      <c r="AD29" s="288"/>
      <c r="AE29" s="188"/>
      <c r="AF29" s="287"/>
      <c r="AG29" s="287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8">
        <v>561</v>
      </c>
      <c r="E30" s="119">
        <v>552</v>
      </c>
      <c r="F30" s="120">
        <v>469</v>
      </c>
      <c r="G30" s="143">
        <f t="shared" si="0"/>
        <v>1021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8">
        <v>198</v>
      </c>
      <c r="E31" s="119">
        <v>278</v>
      </c>
      <c r="F31" s="120">
        <v>300</v>
      </c>
      <c r="G31" s="144">
        <f t="shared" si="0"/>
        <v>578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8">
        <v>126</v>
      </c>
      <c r="E32" s="119">
        <v>168</v>
      </c>
      <c r="F32" s="120">
        <v>183</v>
      </c>
      <c r="G32" s="141">
        <f t="shared" si="0"/>
        <v>351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8">
        <v>137</v>
      </c>
      <c r="E33" s="119">
        <v>153</v>
      </c>
      <c r="F33" s="120">
        <v>161</v>
      </c>
      <c r="G33" s="143">
        <f t="shared" si="0"/>
        <v>314</v>
      </c>
      <c r="H33" s="104">
        <v>3</v>
      </c>
      <c r="I33" s="103"/>
      <c r="J33" s="32"/>
      <c r="K33" s="62"/>
      <c r="L33" s="62"/>
      <c r="M33" s="128" t="s">
        <v>112</v>
      </c>
      <c r="N33" s="229" t="s">
        <v>103</v>
      </c>
      <c r="O33" s="230"/>
      <c r="P33" s="229">
        <v>50</v>
      </c>
      <c r="Q33" s="230"/>
      <c r="R33" s="229">
        <v>55</v>
      </c>
      <c r="S33" s="230"/>
      <c r="T33" s="229">
        <v>60</v>
      </c>
      <c r="U33" s="230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8">
        <v>70</v>
      </c>
      <c r="E34" s="119">
        <v>77</v>
      </c>
      <c r="F34" s="120">
        <v>93</v>
      </c>
      <c r="G34" s="143">
        <f t="shared" si="0"/>
        <v>170</v>
      </c>
      <c r="H34" s="104">
        <v>3</v>
      </c>
      <c r="I34" s="103"/>
      <c r="J34" s="32"/>
      <c r="K34" s="62"/>
      <c r="L34" s="62"/>
      <c r="M34" s="129" t="s">
        <v>10</v>
      </c>
      <c r="N34" s="227">
        <v>11029</v>
      </c>
      <c r="O34" s="228"/>
      <c r="P34" s="227">
        <v>12387</v>
      </c>
      <c r="Q34" s="228"/>
      <c r="R34" s="227">
        <v>19124</v>
      </c>
      <c r="S34" s="228"/>
      <c r="T34" s="227">
        <v>21876</v>
      </c>
      <c r="U34" s="228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8">
        <v>259</v>
      </c>
      <c r="E35" s="119">
        <v>343</v>
      </c>
      <c r="F35" s="120">
        <v>385</v>
      </c>
      <c r="G35" s="143">
        <f t="shared" si="0"/>
        <v>728</v>
      </c>
      <c r="H35" s="104">
        <v>3</v>
      </c>
      <c r="I35" s="103"/>
      <c r="J35" s="32"/>
      <c r="K35" s="64"/>
      <c r="L35" s="64"/>
      <c r="M35" s="129"/>
      <c r="N35" s="227"/>
      <c r="O35" s="228"/>
      <c r="P35" s="227"/>
      <c r="Q35" s="228"/>
      <c r="R35" s="227"/>
      <c r="S35" s="228"/>
      <c r="T35" s="227"/>
      <c r="U35" s="228"/>
      <c r="V35" s="30"/>
      <c r="W35" s="59"/>
      <c r="X35" s="29"/>
      <c r="Y35" s="209"/>
      <c r="Z35" s="30"/>
      <c r="AA35" s="5"/>
      <c r="AB35" s="3"/>
      <c r="AC35" s="288"/>
      <c r="AD35" s="288"/>
      <c r="AE35" s="188"/>
      <c r="AF35" s="287"/>
      <c r="AG35" s="287"/>
      <c r="AH35" s="3"/>
      <c r="AI35" s="3"/>
      <c r="AJ35" s="3"/>
      <c r="AK35" s="3"/>
    </row>
    <row r="36" spans="1:37" s="9" customFormat="1" ht="16.5" customHeight="1" thickBot="1">
      <c r="A36" s="32"/>
      <c r="B36" s="165">
        <v>33</v>
      </c>
      <c r="C36" s="164" t="s">
        <v>118</v>
      </c>
      <c r="D36" s="164">
        <v>97</v>
      </c>
      <c r="E36" s="166">
        <v>138</v>
      </c>
      <c r="F36" s="167">
        <v>137</v>
      </c>
      <c r="G36" s="148">
        <f t="shared" si="0"/>
        <v>275</v>
      </c>
      <c r="H36" s="168">
        <v>3</v>
      </c>
      <c r="I36" s="157"/>
      <c r="J36" s="32"/>
      <c r="K36" s="63"/>
      <c r="L36" s="63"/>
      <c r="M36" s="130" t="s">
        <v>27</v>
      </c>
      <c r="N36" s="241" t="s">
        <v>109</v>
      </c>
      <c r="O36" s="242"/>
      <c r="P36" s="239">
        <v>1358</v>
      </c>
      <c r="Q36" s="240"/>
      <c r="R36" s="239">
        <v>6737</v>
      </c>
      <c r="S36" s="240"/>
      <c r="T36" s="239">
        <v>2752</v>
      </c>
      <c r="U36" s="240"/>
      <c r="V36" s="30"/>
      <c r="W36" s="59"/>
      <c r="X36" s="29"/>
      <c r="Y36" s="209"/>
      <c r="Z36" s="30"/>
      <c r="AA36" s="5"/>
      <c r="AB36" s="3"/>
      <c r="AC36" s="288"/>
      <c r="AD36" s="288"/>
      <c r="AE36" s="18"/>
      <c r="AF36" s="287"/>
      <c r="AG36" s="287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63" t="s">
        <v>58</v>
      </c>
      <c r="D37" s="112">
        <v>467</v>
      </c>
      <c r="E37" s="113">
        <v>689</v>
      </c>
      <c r="F37" s="114">
        <v>687</v>
      </c>
      <c r="G37" s="140">
        <f aca="true" t="shared" si="3" ref="G37:G67">E37+F37</f>
        <v>1376</v>
      </c>
      <c r="H37" s="180">
        <v>4</v>
      </c>
      <c r="I37" s="106">
        <v>1</v>
      </c>
      <c r="J37" s="32"/>
      <c r="K37" s="64"/>
      <c r="L37" s="64"/>
      <c r="M37" s="73"/>
      <c r="N37" s="231" t="s">
        <v>102</v>
      </c>
      <c r="O37" s="232"/>
      <c r="P37" s="231">
        <v>15</v>
      </c>
      <c r="Q37" s="232"/>
      <c r="R37" s="231">
        <v>20</v>
      </c>
      <c r="S37" s="232"/>
      <c r="T37" s="231">
        <v>25</v>
      </c>
      <c r="U37" s="232"/>
      <c r="V37" s="155"/>
      <c r="W37" s="156"/>
      <c r="X37" s="29"/>
      <c r="Y37" s="209"/>
      <c r="Z37" s="30"/>
      <c r="AA37" s="5"/>
      <c r="AB37" s="3"/>
      <c r="AC37" s="288"/>
      <c r="AD37" s="288"/>
      <c r="AE37" s="18"/>
      <c r="AF37" s="287"/>
      <c r="AG37" s="287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7" t="s">
        <v>47</v>
      </c>
      <c r="D38" s="118">
        <v>594</v>
      </c>
      <c r="E38" s="119">
        <v>591</v>
      </c>
      <c r="F38" s="119">
        <v>587</v>
      </c>
      <c r="G38" s="144">
        <f t="shared" si="3"/>
        <v>1178</v>
      </c>
      <c r="H38" s="104">
        <v>4</v>
      </c>
      <c r="I38" s="103">
        <v>1</v>
      </c>
      <c r="J38" s="32"/>
      <c r="K38" s="64"/>
      <c r="L38" s="64"/>
      <c r="M38" s="74"/>
      <c r="N38" s="227">
        <v>27235</v>
      </c>
      <c r="O38" s="228"/>
      <c r="P38" s="227">
        <v>28887</v>
      </c>
      <c r="Q38" s="228"/>
      <c r="R38" s="227">
        <v>34636</v>
      </c>
      <c r="S38" s="228"/>
      <c r="T38" s="227">
        <v>38760</v>
      </c>
      <c r="U38" s="228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23">
        <v>556</v>
      </c>
      <c r="E39" s="124">
        <v>667</v>
      </c>
      <c r="F39" s="162">
        <v>652</v>
      </c>
      <c r="G39" s="144">
        <f t="shared" si="3"/>
        <v>1319</v>
      </c>
      <c r="H39" s="104">
        <v>4</v>
      </c>
      <c r="I39" s="103">
        <v>1</v>
      </c>
      <c r="J39" s="32"/>
      <c r="K39" s="65"/>
      <c r="L39" s="65"/>
      <c r="M39" s="75"/>
      <c r="N39" s="241" t="s">
        <v>109</v>
      </c>
      <c r="O39" s="242"/>
      <c r="P39" s="239">
        <v>1652</v>
      </c>
      <c r="Q39" s="240"/>
      <c r="R39" s="239">
        <v>5749</v>
      </c>
      <c r="S39" s="240"/>
      <c r="T39" s="239">
        <v>4124</v>
      </c>
      <c r="U39" s="280"/>
      <c r="V39" s="30"/>
      <c r="W39" s="32"/>
      <c r="X39" s="29"/>
      <c r="Y39" s="209"/>
      <c r="Z39" s="30"/>
      <c r="AA39" s="5"/>
      <c r="AB39" s="3"/>
      <c r="AC39" s="288"/>
      <c r="AD39" s="289"/>
      <c r="AE39" s="188"/>
      <c r="AF39" s="287"/>
      <c r="AG39" s="287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449</v>
      </c>
      <c r="E40" s="119">
        <v>480</v>
      </c>
      <c r="F40" s="162">
        <v>459</v>
      </c>
      <c r="G40" s="144">
        <f t="shared" si="3"/>
        <v>939</v>
      </c>
      <c r="H40" s="104">
        <v>4</v>
      </c>
      <c r="I40" s="103">
        <v>1</v>
      </c>
      <c r="J40" s="32"/>
      <c r="K40" s="60"/>
      <c r="L40" s="60"/>
      <c r="M40" s="88"/>
      <c r="N40" s="231" t="s">
        <v>123</v>
      </c>
      <c r="O40" s="232"/>
      <c r="P40" s="231" t="s">
        <v>124</v>
      </c>
      <c r="Q40" s="232"/>
      <c r="R40" s="231" t="s">
        <v>125</v>
      </c>
      <c r="S40" s="232"/>
      <c r="T40" s="231" t="s">
        <v>126</v>
      </c>
      <c r="U40" s="232"/>
      <c r="V40" s="30"/>
      <c r="W40" s="55"/>
      <c r="X40" s="29"/>
      <c r="Y40" s="209"/>
      <c r="Z40" s="30"/>
      <c r="AA40" s="5"/>
      <c r="AB40" s="3"/>
      <c r="AC40" s="300"/>
      <c r="AD40" s="289"/>
      <c r="AE40" s="188"/>
      <c r="AF40" s="287"/>
      <c r="AG40" s="287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2">
        <v>287</v>
      </c>
      <c r="E41" s="113">
        <v>321</v>
      </c>
      <c r="F41" s="181">
        <v>324</v>
      </c>
      <c r="G41" s="140">
        <f t="shared" si="3"/>
        <v>645</v>
      </c>
      <c r="H41" s="180">
        <v>4</v>
      </c>
      <c r="I41" s="182">
        <v>1</v>
      </c>
      <c r="J41" s="32"/>
      <c r="K41" s="60"/>
      <c r="L41" s="60"/>
      <c r="M41" s="88"/>
      <c r="N41" s="227">
        <v>39300</v>
      </c>
      <c r="O41" s="228"/>
      <c r="P41" s="227">
        <v>39924</v>
      </c>
      <c r="Q41" s="228"/>
      <c r="R41" s="227">
        <v>40513</v>
      </c>
      <c r="S41" s="228"/>
      <c r="T41" s="227">
        <v>40884</v>
      </c>
      <c r="U41" s="228"/>
      <c r="V41" s="32"/>
      <c r="W41" s="29"/>
      <c r="X41" s="32"/>
      <c r="Y41" s="208"/>
      <c r="Z41" s="30"/>
      <c r="AA41" s="5"/>
      <c r="AB41" s="3"/>
      <c r="AC41" s="300"/>
      <c r="AD41" s="289"/>
      <c r="AE41" s="188"/>
      <c r="AF41" s="287"/>
      <c r="AG41" s="287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324</v>
      </c>
      <c r="E42" s="113">
        <v>491</v>
      </c>
      <c r="F42" s="114">
        <v>516</v>
      </c>
      <c r="G42" s="144">
        <f t="shared" si="3"/>
        <v>1007</v>
      </c>
      <c r="H42" s="105">
        <v>4</v>
      </c>
      <c r="I42" s="103">
        <v>1</v>
      </c>
      <c r="J42" s="32"/>
      <c r="K42" s="60"/>
      <c r="L42" s="60"/>
      <c r="M42" s="88"/>
      <c r="N42" s="239">
        <v>540</v>
      </c>
      <c r="O42" s="240"/>
      <c r="P42" s="239">
        <f>P41-N41</f>
        <v>624</v>
      </c>
      <c r="Q42" s="240"/>
      <c r="R42" s="239">
        <f>R41-P41</f>
        <v>589</v>
      </c>
      <c r="S42" s="240"/>
      <c r="T42" s="239">
        <f>T41-R41</f>
        <v>371</v>
      </c>
      <c r="U42" s="240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311</v>
      </c>
      <c r="E43" s="113">
        <v>319</v>
      </c>
      <c r="F43" s="114">
        <v>307</v>
      </c>
      <c r="G43" s="144">
        <f t="shared" si="3"/>
        <v>626</v>
      </c>
      <c r="H43" s="105">
        <v>4</v>
      </c>
      <c r="I43" s="103">
        <v>1</v>
      </c>
      <c r="J43" s="32"/>
      <c r="K43" s="60"/>
      <c r="L43" s="60"/>
      <c r="M43" s="88"/>
      <c r="N43" s="231" t="s">
        <v>127</v>
      </c>
      <c r="O43" s="232"/>
      <c r="P43" s="231" t="s">
        <v>128</v>
      </c>
      <c r="Q43" s="232"/>
      <c r="R43" s="231" t="s">
        <v>141</v>
      </c>
      <c r="S43" s="232"/>
      <c r="T43" s="231" t="s">
        <v>142</v>
      </c>
      <c r="U43" s="232"/>
      <c r="V43" s="32"/>
      <c r="W43" s="29"/>
      <c r="X43" s="76"/>
      <c r="Y43" s="211"/>
      <c r="Z43" s="110"/>
      <c r="AA43" s="6"/>
      <c r="AB43" s="3"/>
      <c r="AC43" s="288"/>
      <c r="AD43" s="289"/>
      <c r="AE43" s="188"/>
      <c r="AF43" s="287"/>
      <c r="AG43" s="287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249</v>
      </c>
      <c r="E44" s="119">
        <v>281</v>
      </c>
      <c r="F44" s="120">
        <v>333</v>
      </c>
      <c r="G44" s="141">
        <f t="shared" si="3"/>
        <v>614</v>
      </c>
      <c r="H44" s="104">
        <v>4</v>
      </c>
      <c r="I44" s="103">
        <v>1</v>
      </c>
      <c r="J44" s="32"/>
      <c r="K44" s="70"/>
      <c r="L44" s="70"/>
      <c r="M44" s="30"/>
      <c r="N44" s="227">
        <v>41335</v>
      </c>
      <c r="O44" s="228"/>
      <c r="P44" s="227">
        <v>41822</v>
      </c>
      <c r="Q44" s="228"/>
      <c r="R44" s="227">
        <v>42368</v>
      </c>
      <c r="S44" s="228"/>
      <c r="T44" s="227"/>
      <c r="U44" s="228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332</v>
      </c>
      <c r="E45" s="119">
        <v>427</v>
      </c>
      <c r="F45" s="120">
        <v>458</v>
      </c>
      <c r="G45" s="144">
        <f t="shared" si="3"/>
        <v>885</v>
      </c>
      <c r="H45" s="104">
        <v>4</v>
      </c>
      <c r="I45" s="103">
        <v>1</v>
      </c>
      <c r="J45" s="32"/>
      <c r="K45" s="71"/>
      <c r="L45" s="71"/>
      <c r="M45" s="30"/>
      <c r="N45" s="239">
        <v>451</v>
      </c>
      <c r="O45" s="240"/>
      <c r="P45" s="239">
        <f>P44-N44</f>
        <v>487</v>
      </c>
      <c r="Q45" s="240"/>
      <c r="R45" s="239">
        <f>R44-P44</f>
        <v>546</v>
      </c>
      <c r="S45" s="240"/>
      <c r="T45" s="239"/>
      <c r="U45" s="240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5">
        <v>43</v>
      </c>
      <c r="C46" s="164" t="s">
        <v>54</v>
      </c>
      <c r="D46" s="164">
        <v>430</v>
      </c>
      <c r="E46" s="166">
        <v>540</v>
      </c>
      <c r="F46" s="167">
        <v>564</v>
      </c>
      <c r="G46" s="148">
        <f t="shared" si="3"/>
        <v>1104</v>
      </c>
      <c r="H46" s="168">
        <v>4</v>
      </c>
      <c r="I46" s="157">
        <v>1</v>
      </c>
      <c r="J46" s="32"/>
      <c r="K46" s="71"/>
      <c r="L46" s="71"/>
      <c r="M46" s="30"/>
      <c r="N46" s="231" t="s">
        <v>143</v>
      </c>
      <c r="O46" s="232"/>
      <c r="P46" s="231" t="s">
        <v>144</v>
      </c>
      <c r="Q46" s="232"/>
      <c r="R46" s="231" t="s">
        <v>145</v>
      </c>
      <c r="S46" s="232"/>
      <c r="T46" s="231" t="s">
        <v>146</v>
      </c>
      <c r="U46" s="232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83" t="s">
        <v>49</v>
      </c>
      <c r="D47" s="112">
        <v>209</v>
      </c>
      <c r="E47" s="113">
        <v>259</v>
      </c>
      <c r="F47" s="114">
        <v>301</v>
      </c>
      <c r="G47" s="140">
        <f t="shared" si="3"/>
        <v>560</v>
      </c>
      <c r="H47" s="105">
        <v>5</v>
      </c>
      <c r="I47" s="106">
        <v>1</v>
      </c>
      <c r="J47" s="32"/>
      <c r="K47" s="72"/>
      <c r="L47" s="72"/>
      <c r="M47" s="32"/>
      <c r="N47" s="227"/>
      <c r="O47" s="228"/>
      <c r="P47" s="227"/>
      <c r="Q47" s="228"/>
      <c r="R47" s="227"/>
      <c r="S47" s="228"/>
      <c r="T47" s="227"/>
      <c r="U47" s="228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50</v>
      </c>
      <c r="D48" s="118">
        <v>287</v>
      </c>
      <c r="E48" s="119">
        <v>369</v>
      </c>
      <c r="F48" s="120">
        <v>386</v>
      </c>
      <c r="G48" s="144">
        <f t="shared" si="3"/>
        <v>755</v>
      </c>
      <c r="H48" s="104">
        <v>5</v>
      </c>
      <c r="I48" s="103">
        <v>1</v>
      </c>
      <c r="J48" s="32"/>
      <c r="K48" s="29"/>
      <c r="L48" s="29"/>
      <c r="M48" s="32"/>
      <c r="N48" s="239"/>
      <c r="O48" s="280"/>
      <c r="P48" s="239"/>
      <c r="Q48" s="280"/>
      <c r="R48" s="239"/>
      <c r="S48" s="280"/>
      <c r="T48" s="239"/>
      <c r="U48" s="280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31" t="s">
        <v>115</v>
      </c>
      <c r="D49" s="118">
        <v>189</v>
      </c>
      <c r="E49" s="119">
        <v>245</v>
      </c>
      <c r="F49" s="120">
        <v>274</v>
      </c>
      <c r="G49" s="144">
        <f t="shared" si="3"/>
        <v>519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1" t="s">
        <v>116</v>
      </c>
      <c r="D50" s="118">
        <v>226</v>
      </c>
      <c r="E50" s="119">
        <v>321</v>
      </c>
      <c r="F50" s="120">
        <v>318</v>
      </c>
      <c r="G50" s="141">
        <f t="shared" si="3"/>
        <v>639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7" t="s">
        <v>117</v>
      </c>
      <c r="D51" s="118">
        <v>289</v>
      </c>
      <c r="E51" s="119">
        <v>401</v>
      </c>
      <c r="F51" s="120">
        <v>396</v>
      </c>
      <c r="G51" s="144">
        <f t="shared" si="3"/>
        <v>797</v>
      </c>
      <c r="H51" s="104">
        <v>5</v>
      </c>
      <c r="I51" s="103">
        <v>1</v>
      </c>
      <c r="J51" s="32"/>
      <c r="K51" s="29"/>
      <c r="L51" s="29"/>
      <c r="M51" s="159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31" t="s">
        <v>120</v>
      </c>
      <c r="D52" s="118">
        <v>182</v>
      </c>
      <c r="E52" s="119">
        <v>278</v>
      </c>
      <c r="F52" s="120">
        <v>263</v>
      </c>
      <c r="G52" s="141">
        <f t="shared" si="3"/>
        <v>541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60" t="s">
        <v>119</v>
      </c>
      <c r="D53" s="127">
        <v>424</v>
      </c>
      <c r="E53" s="119">
        <v>550</v>
      </c>
      <c r="F53" s="120">
        <v>588</v>
      </c>
      <c r="G53" s="144">
        <f t="shared" si="3"/>
        <v>1138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7" t="s">
        <v>89</v>
      </c>
      <c r="D54" s="118">
        <v>226</v>
      </c>
      <c r="E54" s="119">
        <v>149</v>
      </c>
      <c r="F54" s="120">
        <v>210</v>
      </c>
      <c r="G54" s="144">
        <f t="shared" si="3"/>
        <v>359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248</v>
      </c>
      <c r="E55" s="119">
        <v>215</v>
      </c>
      <c r="F55" s="120">
        <v>248</v>
      </c>
      <c r="G55" s="144">
        <f t="shared" si="3"/>
        <v>463</v>
      </c>
      <c r="H55" s="104">
        <v>5</v>
      </c>
      <c r="I55" s="103">
        <v>1</v>
      </c>
      <c r="J55" s="32"/>
      <c r="K55" s="65"/>
      <c r="L55" s="65"/>
      <c r="N55" s="226" t="s">
        <v>131</v>
      </c>
      <c r="O55" s="226"/>
      <c r="P55" s="226"/>
      <c r="Q55" s="226"/>
      <c r="R55" s="226"/>
      <c r="S55" s="226"/>
      <c r="T55" s="226"/>
      <c r="U55" s="226"/>
      <c r="V55" s="226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141</v>
      </c>
      <c r="E56" s="119">
        <v>128</v>
      </c>
      <c r="F56" s="120">
        <v>181</v>
      </c>
      <c r="G56" s="144">
        <f t="shared" si="3"/>
        <v>309</v>
      </c>
      <c r="H56" s="104">
        <v>5</v>
      </c>
      <c r="I56" s="103">
        <v>1</v>
      </c>
      <c r="J56" s="32"/>
      <c r="K56" s="65"/>
      <c r="L56" s="65"/>
      <c r="N56" s="226"/>
      <c r="O56" s="226"/>
      <c r="P56" s="226"/>
      <c r="Q56" s="226"/>
      <c r="R56" s="226"/>
      <c r="S56" s="226"/>
      <c r="T56" s="226"/>
      <c r="U56" s="226"/>
      <c r="V56" s="226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195</v>
      </c>
      <c r="E57" s="119">
        <v>167</v>
      </c>
      <c r="F57" s="120">
        <v>235</v>
      </c>
      <c r="G57" s="143">
        <f t="shared" si="3"/>
        <v>402</v>
      </c>
      <c r="H57" s="104">
        <v>5</v>
      </c>
      <c r="I57" s="103">
        <v>1</v>
      </c>
      <c r="J57" s="32"/>
      <c r="K57" s="60"/>
      <c r="L57" s="60"/>
      <c r="N57" s="226" t="s">
        <v>132</v>
      </c>
      <c r="O57" s="226"/>
      <c r="P57" s="226"/>
      <c r="Q57" s="226"/>
      <c r="R57" s="226"/>
      <c r="S57" s="226"/>
      <c r="T57" s="226"/>
      <c r="U57" s="226"/>
      <c r="V57" s="226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5">
        <v>55</v>
      </c>
      <c r="C58" s="164" t="s">
        <v>73</v>
      </c>
      <c r="D58" s="164">
        <v>188</v>
      </c>
      <c r="E58" s="166">
        <v>171</v>
      </c>
      <c r="F58" s="167">
        <v>211</v>
      </c>
      <c r="G58" s="148">
        <f t="shared" si="3"/>
        <v>382</v>
      </c>
      <c r="H58" s="168">
        <v>5</v>
      </c>
      <c r="I58" s="157">
        <v>1</v>
      </c>
      <c r="J58" s="32"/>
      <c r="K58" s="60"/>
      <c r="L58" s="60"/>
      <c r="N58" s="226"/>
      <c r="O58" s="226"/>
      <c r="P58" s="226"/>
      <c r="Q58" s="226"/>
      <c r="R58" s="226"/>
      <c r="S58" s="226"/>
      <c r="T58" s="226"/>
      <c r="U58" s="226"/>
      <c r="V58" s="226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163</v>
      </c>
      <c r="E59" s="113">
        <v>151</v>
      </c>
      <c r="F59" s="114">
        <v>197</v>
      </c>
      <c r="G59" s="140">
        <f t="shared" si="3"/>
        <v>348</v>
      </c>
      <c r="H59" s="105">
        <v>6</v>
      </c>
      <c r="I59" s="106">
        <v>1</v>
      </c>
      <c r="J59" s="32"/>
      <c r="K59" s="54"/>
      <c r="L59" s="54"/>
      <c r="N59" s="226" t="s">
        <v>135</v>
      </c>
      <c r="O59" s="226"/>
      <c r="P59" s="226"/>
      <c r="Q59" s="226"/>
      <c r="R59" s="226"/>
      <c r="S59" s="226"/>
      <c r="T59" s="226"/>
      <c r="U59" s="226"/>
      <c r="V59" s="226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172</v>
      </c>
      <c r="E60" s="119">
        <v>168</v>
      </c>
      <c r="F60" s="120">
        <v>196</v>
      </c>
      <c r="G60" s="144">
        <f t="shared" si="3"/>
        <v>364</v>
      </c>
      <c r="H60" s="104">
        <v>6</v>
      </c>
      <c r="I60" s="103">
        <v>1</v>
      </c>
      <c r="J60" s="32"/>
      <c r="K60" s="54"/>
      <c r="L60" s="54"/>
      <c r="N60" s="226"/>
      <c r="O60" s="226"/>
      <c r="P60" s="226"/>
      <c r="Q60" s="226"/>
      <c r="R60" s="226"/>
      <c r="S60" s="226"/>
      <c r="T60" s="226"/>
      <c r="U60" s="226"/>
      <c r="V60" s="226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166</v>
      </c>
      <c r="E61" s="119">
        <v>175</v>
      </c>
      <c r="F61" s="120">
        <v>202</v>
      </c>
      <c r="G61" s="144">
        <f t="shared" si="3"/>
        <v>377</v>
      </c>
      <c r="H61" s="104">
        <v>6</v>
      </c>
      <c r="I61" s="103">
        <v>1</v>
      </c>
      <c r="J61" s="32"/>
      <c r="K61" s="54"/>
      <c r="L61" s="54"/>
      <c r="N61" s="226" t="s">
        <v>133</v>
      </c>
      <c r="O61" s="226"/>
      <c r="P61" s="226"/>
      <c r="Q61" s="226"/>
      <c r="R61" s="226"/>
      <c r="S61" s="226"/>
      <c r="T61" s="226"/>
      <c r="U61" s="226"/>
      <c r="V61" s="226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686</v>
      </c>
      <c r="E62" s="119">
        <v>702</v>
      </c>
      <c r="F62" s="120">
        <v>732</v>
      </c>
      <c r="G62" s="141">
        <f t="shared" si="3"/>
        <v>1434</v>
      </c>
      <c r="H62" s="104">
        <v>6</v>
      </c>
      <c r="I62" s="103">
        <v>1</v>
      </c>
      <c r="J62" s="32"/>
      <c r="K62" s="54"/>
      <c r="L62" s="54"/>
      <c r="N62" s="226"/>
      <c r="O62" s="226"/>
      <c r="P62" s="226"/>
      <c r="Q62" s="226"/>
      <c r="R62" s="226"/>
      <c r="S62" s="226"/>
      <c r="T62" s="226"/>
      <c r="U62" s="226"/>
      <c r="V62" s="226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384</v>
      </c>
      <c r="E63" s="119">
        <v>413</v>
      </c>
      <c r="F63" s="120">
        <v>470</v>
      </c>
      <c r="G63" s="143">
        <f t="shared" si="3"/>
        <v>883</v>
      </c>
      <c r="H63" s="104">
        <v>6</v>
      </c>
      <c r="I63" s="103">
        <v>1</v>
      </c>
      <c r="J63" s="32"/>
      <c r="K63" s="54"/>
      <c r="L63" s="54"/>
      <c r="N63" s="226" t="s">
        <v>134</v>
      </c>
      <c r="O63" s="226"/>
      <c r="P63" s="226"/>
      <c r="Q63" s="226"/>
      <c r="R63" s="226"/>
      <c r="S63" s="226"/>
      <c r="T63" s="226"/>
      <c r="U63" s="226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63">
        <v>600</v>
      </c>
      <c r="E64" s="119">
        <v>671</v>
      </c>
      <c r="F64" s="120">
        <v>669</v>
      </c>
      <c r="G64" s="144">
        <f t="shared" si="3"/>
        <v>1340</v>
      </c>
      <c r="H64" s="104">
        <v>6</v>
      </c>
      <c r="I64" s="103">
        <v>1</v>
      </c>
      <c r="J64" s="32"/>
      <c r="K64" s="54"/>
      <c r="L64" s="54"/>
      <c r="N64" s="226"/>
      <c r="O64" s="226"/>
      <c r="P64" s="226"/>
      <c r="Q64" s="226"/>
      <c r="R64" s="226"/>
      <c r="S64" s="226"/>
      <c r="T64" s="226"/>
      <c r="U64" s="226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455</v>
      </c>
      <c r="E65" s="119">
        <v>517</v>
      </c>
      <c r="F65" s="120">
        <v>552</v>
      </c>
      <c r="G65" s="144">
        <f t="shared" si="3"/>
        <v>1069</v>
      </c>
      <c r="H65" s="145">
        <v>6</v>
      </c>
      <c r="I65" s="125">
        <v>1</v>
      </c>
      <c r="J65" s="147"/>
      <c r="K65" s="54"/>
      <c r="L65" s="54"/>
      <c r="N65" s="226" t="s">
        <v>137</v>
      </c>
      <c r="O65" s="226"/>
      <c r="P65" s="226"/>
      <c r="Q65" s="226"/>
      <c r="R65" s="226"/>
      <c r="S65" s="226"/>
      <c r="T65" s="226"/>
      <c r="U65" s="226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23">
        <v>229</v>
      </c>
      <c r="E66" s="184">
        <v>228</v>
      </c>
      <c r="F66" s="146">
        <v>216</v>
      </c>
      <c r="G66" s="143">
        <f t="shared" si="3"/>
        <v>444</v>
      </c>
      <c r="H66" s="185">
        <v>6</v>
      </c>
      <c r="I66" s="125">
        <v>1</v>
      </c>
      <c r="J66" s="147"/>
      <c r="K66" s="54"/>
      <c r="L66" s="54"/>
      <c r="N66" s="226"/>
      <c r="O66" s="226"/>
      <c r="P66" s="226"/>
      <c r="Q66" s="226"/>
      <c r="R66" s="226"/>
      <c r="S66" s="226"/>
      <c r="T66" s="226"/>
      <c r="U66" s="226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4">
        <v>172</v>
      </c>
      <c r="E67" s="161">
        <v>324</v>
      </c>
      <c r="F67" s="186">
        <v>318</v>
      </c>
      <c r="G67" s="148">
        <f t="shared" si="3"/>
        <v>642</v>
      </c>
      <c r="H67" s="187">
        <v>6</v>
      </c>
      <c r="I67" s="157">
        <v>1</v>
      </c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67"/>
      <c r="C68" s="273"/>
      <c r="D68" s="271">
        <f>SUM(D4:D67)</f>
        <v>17743</v>
      </c>
      <c r="E68" s="271">
        <f>SUM(E4:E67)</f>
        <v>20796</v>
      </c>
      <c r="F68" s="271">
        <f>SUM(F4:F67)</f>
        <v>21572</v>
      </c>
      <c r="G68" s="269">
        <f>SUM(G4:G67)</f>
        <v>42368</v>
      </c>
      <c r="H68" s="138"/>
      <c r="I68" s="13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68"/>
      <c r="C69" s="274"/>
      <c r="D69" s="272"/>
      <c r="E69" s="272"/>
      <c r="F69" s="272"/>
      <c r="G69" s="270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6"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C39:AD39"/>
    <mergeCell ref="AC40:AD40"/>
    <mergeCell ref="AC41:AD41"/>
    <mergeCell ref="AC28:AD28"/>
    <mergeCell ref="AC29:AD29"/>
    <mergeCell ref="AC35:AD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6:AG26"/>
    <mergeCell ref="AF27:AG27"/>
    <mergeCell ref="AF28:AG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T34:U34"/>
    <mergeCell ref="R34:S34"/>
    <mergeCell ref="P34:Q34"/>
    <mergeCell ref="N34:O34"/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2020-03-03T01:39:07Z</cp:lastPrinted>
  <dcterms:created xsi:type="dcterms:W3CDTF">2000-04-07T01:49:53Z</dcterms:created>
  <dcterms:modified xsi:type="dcterms:W3CDTF">2020-04-02T12:08:30Z</dcterms:modified>
  <cp:category/>
  <cp:version/>
  <cp:contentType/>
  <cp:contentStatus/>
</cp:coreProperties>
</file>