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<sst xmlns="http://schemas.openxmlformats.org/spreadsheetml/2006/main" count="153" uniqueCount="148">
  <si>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</si>
  <si>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</si>
  <si>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</si>
  <si>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</si>
  <si>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</si>
  <si>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</si>
  <si>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</si>
  <si>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</si>
  <si>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</si>
  <si>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</si>
  <si>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</si>
  <si>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</si>
  <si>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</si>
  <si>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</si>
  <si>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</si>
  <si>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</si>
  <si>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</si>
  <si>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</si>
  <si>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</si>
  <si>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</si>
  <si>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</si>
  <si>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</si>
  <si>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</si>
  <si>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</si>
  <si>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</si>
  <si>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</si>
  <si>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</si>
  <si>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</si>
  <si>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</si>
  <si>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</si>
  <si>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</si>
  <si>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</si>
  <si>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</si>
  <si>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</si>
  <si>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</si>
  <si>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</si>
  <si>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</si>
  <si>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</si>
  <si>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</si>
  <si>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</si>
  <si>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</si>
  <si>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</si>
  <si>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</si>
  <si>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</si>
  <si>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</si>
  <si>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</si>
  <si>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</si>
  <si>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</si>
  <si>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</si>
  <si>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</si>
  <si>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</si>
  <si>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</si>
  <si>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</si>
  <si>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</si>
  <si>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</si>
  <si>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</si>
  <si>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</si>
  <si>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</si>
  <si>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</si>
  <si>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</si>
  <si>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</si>
  <si>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</si>
  <si>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</si>
  <si>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</si>
  <si>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</si>
  <si>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</si>
  <si>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</si>
  <si>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</si>
  <si>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</si>
  <si>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</si>
  <si>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</si>
  <si>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</si>
  <si>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</si>
  <si>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</si>
  <si>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</si>
  <si>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</si>
  <si>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</si>
  <si>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</si>
  <si>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</si>
  <si>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</si>
  <si>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</si>
  <si>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</si>
  <si>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</si>
  <si>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</si>
  <si>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</si>
  <si>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</si>
  <si>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</si>
  <si>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</si>
  <si>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</si>
  <si>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</si>
  <si>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</si>
  <si>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</si>
  <si>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</si>
  <si>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</si>
  <si>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</si>
  <si>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</si>
  <si>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</si>
  <si>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</si>
  <si>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</si>
  <si>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</si>
  <si>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</si>
  <si>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</si>
  <si>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</si>
  <si>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</si>
  <si>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</si>
  <si>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</si>
  <si>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</si>
  <si>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</si>
  <si>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</si>
  <si>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</si>
  <si>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</si>
  <si>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</si>
  <si>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</si>
  <si>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</si>
  <si>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</si>
  <si>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</si>
  <si>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</si>
  <si>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</si>
  <si>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</si>
  <si>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</si>
  <si>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</si>
  <si>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</si>
  <si>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</si>
  <si>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</si>
  <si>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</si>
  <si>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</si>
  <si>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</si>
  <si>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</si>
  <si>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</si>
  <si>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</si>
  <si>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</si>
  <si>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</si>
  <si>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</si>
  <si>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</si>
  <si>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</si>
  <si>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</si>
  <si>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</si>
  <si>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</si>
  <si>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</si>
  <si>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</si>
  <si>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</si>
  <si>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</si>
  <si>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</si>
  <si>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</si>
  <si>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</si>
  <si>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</si>
  <si>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２／１月</t>
  </si>
  <si>
    <t>2021/1/31現在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</si>
</sst>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7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79" xfId="0" applyFont="1" applyFill="1" applyBorder="1" applyAlignment="1" applyProtection="1">
      <alignment horizontal="right" vertical="center"/>
      <protection locked="0"/>
    </xf>
    <xf numFmtId="0" fontId="7" fillId="33" borderId="80" xfId="0" applyFont="1" applyFill="1" applyBorder="1" applyAlignment="1" applyProtection="1">
      <alignment horizontal="right" vertical="center"/>
      <protection locked="0"/>
    </xf>
    <xf numFmtId="37" fontId="5" fillId="33" borderId="81" xfId="0" applyNumberFormat="1" applyFont="1" applyFill="1" applyBorder="1" applyAlignment="1" applyProtection="1">
      <alignment horizontal="center" vertical="center"/>
      <protection/>
    </xf>
    <xf numFmtId="37" fontId="5" fillId="33" borderId="82" xfId="0" applyNumberFormat="1" applyFont="1" applyFill="1" applyBorder="1" applyAlignment="1" applyProtection="1">
      <alignment horizontal="center" vertical="center"/>
      <protection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right" vertical="center"/>
    </xf>
    <xf numFmtId="0" fontId="0" fillId="33" borderId="86" xfId="0" applyFill="1" applyBorder="1" applyAlignment="1">
      <alignment horizontal="right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2" fillId="34" borderId="8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7" xfId="0" applyNumberFormat="1" applyFont="1" applyFill="1" applyBorder="1" applyAlignment="1" applyProtection="1">
      <alignment horizontal="right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5" fillId="0" borderId="88" xfId="0" applyNumberFormat="1" applyFont="1" applyBorder="1" applyAlignment="1" applyProtection="1">
      <alignment horizontal="center"/>
      <protection locked="0"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162555"/>
        <c:axId val="12027540"/>
      </c:barChart>
      <c:catAx>
        <c:axId val="31162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16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138997"/>
        <c:axId val="34706654"/>
      </c:barChart>
      <c:catAx>
        <c:axId val="411389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t"/>
        <c:delete val="1"/>
        <c:majorTickMark val="out"/>
        <c:minorTickMark val="none"/>
        <c:tickLblPos val="nextTo"/>
        <c:crossAx val="41138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924431"/>
        <c:axId val="59775560"/>
      </c:barChart>
      <c:catAx>
        <c:axId val="439244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924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09129"/>
        <c:axId val="9982162"/>
      </c:barChart>
      <c:catAx>
        <c:axId val="110912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09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2730595"/>
        <c:axId val="3248764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2730595"/>
        <c:axId val="3248764"/>
      </c:line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 val="autoZero"/>
        <c:auto val="1"/>
        <c:lblOffset val="100"/>
        <c:tickLblSkip val="3"/>
        <c:noMultiLvlLbl val="0"/>
      </c:catAx>
      <c:valAx>
        <c:axId val="3248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238877"/>
        <c:axId val="61823302"/>
      </c:barChart>
      <c:catAx>
        <c:axId val="292388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23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9538807"/>
        <c:axId val="41631536"/>
      </c:barChart>
      <c:catAx>
        <c:axId val="195388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t"/>
        <c:delete val="1"/>
        <c:majorTickMark val="out"/>
        <c:minorTickMark val="none"/>
        <c:tickLblPos val="nextTo"/>
        <c:crossAx val="19538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139505"/>
        <c:axId val="16711226"/>
      </c:barChart>
      <c:catAx>
        <c:axId val="391395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139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6183307"/>
        <c:axId val="11432036"/>
      </c:barChart>
      <c:catAx>
        <c:axId val="1618330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18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showGridLines="0" showZeros="0" tabSelected="1" view="pageBreakPreview" zoomScaleSheetLayoutView="100" zoomScalePageLayoutView="0" workbookViewId="0" topLeftCell="A1">
      <selection activeCell="B3" sqref="B3:C3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67" t="s">
        <v>106</v>
      </c>
      <c r="C1" s="267"/>
      <c r="D1" s="267"/>
      <c r="E1" s="267"/>
      <c r="F1" s="267"/>
      <c r="G1" s="267"/>
      <c r="H1" s="267"/>
      <c r="I1" s="26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94" t="s">
        <v>147</v>
      </c>
      <c r="C2" s="295"/>
      <c r="D2" s="295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80" t="s">
        <v>111</v>
      </c>
      <c r="C3" s="281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83</v>
      </c>
      <c r="E4" s="113">
        <v>110</v>
      </c>
      <c r="F4" s="114">
        <v>97</v>
      </c>
      <c r="G4" s="140">
        <f aca="true" t="shared" si="0" ref="G4:G36">E4+F4</f>
        <v>207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2021/1/31現在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94</v>
      </c>
      <c r="E5" s="119">
        <v>116</v>
      </c>
      <c r="F5" s="120">
        <v>110</v>
      </c>
      <c r="G5" s="141">
        <f t="shared" si="0"/>
        <v>226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209</v>
      </c>
      <c r="E6" s="119">
        <v>208</v>
      </c>
      <c r="F6" s="120">
        <v>188</v>
      </c>
      <c r="G6" s="141">
        <f t="shared" si="0"/>
        <v>396</v>
      </c>
      <c r="H6" s="121">
        <v>1</v>
      </c>
      <c r="I6" s="122"/>
      <c r="J6" s="32"/>
      <c r="K6" s="33"/>
      <c r="L6" s="33"/>
      <c r="M6" s="247" t="s">
        <v>26</v>
      </c>
      <c r="N6" s="248"/>
      <c r="O6" s="253">
        <v>2495</v>
      </c>
      <c r="P6" s="254"/>
      <c r="Q6" s="253">
        <v>2458</v>
      </c>
      <c r="R6" s="254"/>
      <c r="S6" s="253">
        <f aca="true" t="shared" si="1" ref="S6:S16">SUM(O6:R6)</f>
        <v>4953</v>
      </c>
      <c r="T6" s="254"/>
      <c r="U6" s="241">
        <f>S6/S17</f>
        <v>0.11568375569309822</v>
      </c>
      <c r="V6" s="242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163</v>
      </c>
      <c r="E7" s="119">
        <v>210</v>
      </c>
      <c r="F7" s="120">
        <v>204</v>
      </c>
      <c r="G7" s="142">
        <f t="shared" si="0"/>
        <v>414</v>
      </c>
      <c r="H7" s="121">
        <v>1</v>
      </c>
      <c r="I7" s="122"/>
      <c r="J7" s="32"/>
      <c r="K7" s="34"/>
      <c r="L7" s="34"/>
      <c r="M7" s="245" t="s">
        <v>15</v>
      </c>
      <c r="N7" s="246"/>
      <c r="O7" s="251">
        <v>2492</v>
      </c>
      <c r="P7" s="252"/>
      <c r="Q7" s="251">
        <v>2363</v>
      </c>
      <c r="R7" s="252"/>
      <c r="S7" s="251">
        <f t="shared" si="1"/>
        <v>4855</v>
      </c>
      <c r="T7" s="252"/>
      <c r="U7" s="255">
        <f>S7/S17</f>
        <v>0.11339483825761999</v>
      </c>
      <c r="V7" s="256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166</v>
      </c>
      <c r="E8" s="119">
        <v>148</v>
      </c>
      <c r="F8" s="120">
        <v>209</v>
      </c>
      <c r="G8" s="142">
        <f t="shared" si="0"/>
        <v>357</v>
      </c>
      <c r="H8" s="121">
        <v>1</v>
      </c>
      <c r="I8" s="122"/>
      <c r="J8" s="32"/>
      <c r="K8" s="31"/>
      <c r="L8" s="31"/>
      <c r="M8" s="243" t="s">
        <v>16</v>
      </c>
      <c r="N8" s="244"/>
      <c r="O8" s="249">
        <v>2239</v>
      </c>
      <c r="P8" s="250"/>
      <c r="Q8" s="249">
        <v>2188</v>
      </c>
      <c r="R8" s="250"/>
      <c r="S8" s="249">
        <f t="shared" si="1"/>
        <v>4427</v>
      </c>
      <c r="T8" s="250"/>
      <c r="U8" s="257">
        <f>S8/S17</f>
        <v>0.1033983417026743</v>
      </c>
      <c r="V8" s="258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83</v>
      </c>
      <c r="E9" s="162">
        <v>48</v>
      </c>
      <c r="F9" s="163">
        <v>95</v>
      </c>
      <c r="G9" s="145">
        <f t="shared" si="0"/>
        <v>143</v>
      </c>
      <c r="H9" s="165">
        <v>1</v>
      </c>
      <c r="I9" s="166"/>
      <c r="J9" s="32"/>
      <c r="K9" s="31"/>
      <c r="L9" s="31"/>
      <c r="M9" s="235" t="s">
        <v>17</v>
      </c>
      <c r="N9" s="236"/>
      <c r="O9" s="237">
        <v>2987</v>
      </c>
      <c r="P9" s="238"/>
      <c r="Q9" s="237">
        <v>2978</v>
      </c>
      <c r="R9" s="238"/>
      <c r="S9" s="237">
        <f>SUM(O9:R9)</f>
        <v>5965</v>
      </c>
      <c r="T9" s="238"/>
      <c r="U9" s="255">
        <f>S9/S17</f>
        <v>0.13932033165946514</v>
      </c>
      <c r="V9" s="256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81</v>
      </c>
      <c r="E10" s="113">
        <v>98</v>
      </c>
      <c r="F10" s="114">
        <v>108</v>
      </c>
      <c r="G10" s="138">
        <f t="shared" si="0"/>
        <v>206</v>
      </c>
      <c r="H10" s="105">
        <v>2</v>
      </c>
      <c r="I10" s="106"/>
      <c r="J10" s="32"/>
      <c r="K10" s="31"/>
      <c r="L10" s="31"/>
      <c r="M10" s="235" t="s">
        <v>18</v>
      </c>
      <c r="N10" s="236"/>
      <c r="O10" s="237">
        <v>3467</v>
      </c>
      <c r="P10" s="238"/>
      <c r="Q10" s="237">
        <v>3406</v>
      </c>
      <c r="R10" s="238"/>
      <c r="S10" s="237">
        <f t="shared" si="1"/>
        <v>6873</v>
      </c>
      <c r="T10" s="238"/>
      <c r="U10" s="255">
        <f>S10/S17</f>
        <v>0.1605278523881817</v>
      </c>
      <c r="V10" s="256"/>
      <c r="W10" s="48">
        <f>SUM(S8:T11)/S17</f>
        <v>0.5137918953637743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91</v>
      </c>
      <c r="E11" s="119">
        <v>113</v>
      </c>
      <c r="F11" s="120">
        <v>119</v>
      </c>
      <c r="G11" s="139">
        <f t="shared" si="0"/>
        <v>232</v>
      </c>
      <c r="H11" s="104">
        <v>2</v>
      </c>
      <c r="I11" s="103"/>
      <c r="J11" s="32"/>
      <c r="K11" s="31"/>
      <c r="L11" s="31"/>
      <c r="M11" s="245" t="s">
        <v>19</v>
      </c>
      <c r="N11" s="246"/>
      <c r="O11" s="251">
        <v>2353</v>
      </c>
      <c r="P11" s="252"/>
      <c r="Q11" s="251">
        <v>2380</v>
      </c>
      <c r="R11" s="252"/>
      <c r="S11" s="251">
        <f t="shared" si="1"/>
        <v>4733</v>
      </c>
      <c r="T11" s="252"/>
      <c r="U11" s="289">
        <f>S11/S17</f>
        <v>0.11054536961345322</v>
      </c>
      <c r="V11" s="290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8" s="9" customFormat="1" ht="16.5" customHeight="1">
      <c r="A12" s="32"/>
      <c r="B12" s="117">
        <v>9</v>
      </c>
      <c r="C12" s="118" t="s">
        <v>3</v>
      </c>
      <c r="D12" s="118">
        <v>290</v>
      </c>
      <c r="E12" s="119">
        <v>354</v>
      </c>
      <c r="F12" s="120">
        <v>309</v>
      </c>
      <c r="G12" s="141">
        <f t="shared" si="0"/>
        <v>663</v>
      </c>
      <c r="H12" s="104">
        <v>2</v>
      </c>
      <c r="I12" s="103"/>
      <c r="J12" s="32"/>
      <c r="K12" s="31"/>
      <c r="L12" s="31"/>
      <c r="M12" s="243" t="s">
        <v>20</v>
      </c>
      <c r="N12" s="244"/>
      <c r="O12" s="249">
        <v>2152</v>
      </c>
      <c r="P12" s="250"/>
      <c r="Q12" s="249">
        <v>2348</v>
      </c>
      <c r="R12" s="250"/>
      <c r="S12" s="249">
        <f t="shared" si="1"/>
        <v>4500</v>
      </c>
      <c r="T12" s="250"/>
      <c r="U12" s="255">
        <f>S12/S17</f>
        <v>0.10510335162910195</v>
      </c>
      <c r="V12" s="256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</row>
    <row r="13" spans="1:38" s="9" customFormat="1" ht="16.5" customHeight="1">
      <c r="A13" s="32"/>
      <c r="B13" s="117">
        <v>10</v>
      </c>
      <c r="C13" s="118" t="s">
        <v>87</v>
      </c>
      <c r="D13" s="118">
        <v>75</v>
      </c>
      <c r="E13" s="119">
        <v>108</v>
      </c>
      <c r="F13" s="120">
        <v>120</v>
      </c>
      <c r="G13" s="141">
        <f t="shared" si="0"/>
        <v>228</v>
      </c>
      <c r="H13" s="104">
        <v>2</v>
      </c>
      <c r="I13" s="103"/>
      <c r="J13" s="32"/>
      <c r="K13" s="31"/>
      <c r="L13" s="31"/>
      <c r="M13" s="235" t="s">
        <v>21</v>
      </c>
      <c r="N13" s="236"/>
      <c r="O13" s="237">
        <v>1857</v>
      </c>
      <c r="P13" s="238"/>
      <c r="Q13" s="237">
        <v>2102</v>
      </c>
      <c r="R13" s="238"/>
      <c r="S13" s="237">
        <f t="shared" si="1"/>
        <v>3959</v>
      </c>
      <c r="T13" s="238"/>
      <c r="U13" s="255">
        <f>S13/S17</f>
        <v>0.09246759313324769</v>
      </c>
      <c r="V13" s="256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40</v>
      </c>
      <c r="E14" s="119">
        <v>57</v>
      </c>
      <c r="F14" s="120">
        <v>51</v>
      </c>
      <c r="G14" s="142">
        <f t="shared" si="0"/>
        <v>108</v>
      </c>
      <c r="H14" s="104">
        <v>2</v>
      </c>
      <c r="I14" s="103"/>
      <c r="J14" s="32"/>
      <c r="K14" s="31"/>
      <c r="L14" s="31"/>
      <c r="M14" s="235" t="s">
        <v>22</v>
      </c>
      <c r="N14" s="236"/>
      <c r="O14" s="237">
        <v>816</v>
      </c>
      <c r="P14" s="238"/>
      <c r="Q14" s="237">
        <v>1204</v>
      </c>
      <c r="R14" s="238"/>
      <c r="S14" s="237">
        <f t="shared" si="1"/>
        <v>2020</v>
      </c>
      <c r="T14" s="238"/>
      <c r="U14" s="255">
        <f>S14/S17</f>
        <v>0.047179726731285766</v>
      </c>
      <c r="V14" s="256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169</v>
      </c>
      <c r="E15" s="119">
        <v>218</v>
      </c>
      <c r="F15" s="120">
        <v>230</v>
      </c>
      <c r="G15" s="139">
        <f t="shared" si="0"/>
        <v>448</v>
      </c>
      <c r="H15" s="104">
        <v>2</v>
      </c>
      <c r="I15" s="103"/>
      <c r="J15" s="32"/>
      <c r="K15" s="31"/>
      <c r="L15" s="31"/>
      <c r="M15" s="235" t="s">
        <v>23</v>
      </c>
      <c r="N15" s="236"/>
      <c r="O15" s="237">
        <v>132</v>
      </c>
      <c r="P15" s="238"/>
      <c r="Q15" s="237">
        <v>381</v>
      </c>
      <c r="R15" s="238"/>
      <c r="S15" s="237">
        <f t="shared" si="1"/>
        <v>513</v>
      </c>
      <c r="T15" s="238"/>
      <c r="U15" s="271">
        <f>S15/S17</f>
        <v>0.011981782085717622</v>
      </c>
      <c r="V15" s="272"/>
      <c r="W15" s="49">
        <f>SUM(S12:T16)/S17</f>
        <v>0.25712951068550743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415</v>
      </c>
      <c r="E16" s="119">
        <v>462</v>
      </c>
      <c r="F16" s="120">
        <v>518</v>
      </c>
      <c r="G16" s="142">
        <f t="shared" si="0"/>
        <v>980</v>
      </c>
      <c r="H16" s="104">
        <v>2</v>
      </c>
      <c r="I16" s="103"/>
      <c r="J16" s="32"/>
      <c r="K16" s="31"/>
      <c r="L16" s="31"/>
      <c r="M16" s="235" t="s">
        <v>24</v>
      </c>
      <c r="N16" s="291"/>
      <c r="O16" s="285" t="s">
        <v>130</v>
      </c>
      <c r="P16" s="286"/>
      <c r="Q16" s="237">
        <v>17</v>
      </c>
      <c r="R16" s="238"/>
      <c r="S16" s="251">
        <f t="shared" si="1"/>
        <v>17</v>
      </c>
      <c r="T16" s="252"/>
      <c r="U16" s="271">
        <f>S16/S17</f>
        <v>0.00039705710615438517</v>
      </c>
      <c r="V16" s="272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514</v>
      </c>
      <c r="E17" s="119">
        <v>706</v>
      </c>
      <c r="F17" s="120">
        <v>745</v>
      </c>
      <c r="G17" s="139">
        <f t="shared" si="0"/>
        <v>1451</v>
      </c>
      <c r="H17" s="105">
        <v>2</v>
      </c>
      <c r="I17" s="106"/>
      <c r="J17" s="32"/>
      <c r="K17" s="90"/>
      <c r="L17" s="93"/>
      <c r="M17" s="268" t="s">
        <v>25</v>
      </c>
      <c r="N17" s="269"/>
      <c r="O17" s="273">
        <f>SUM(O6:P16)</f>
        <v>20990</v>
      </c>
      <c r="P17" s="274"/>
      <c r="Q17" s="273">
        <f>SUM(Q6:R16)</f>
        <v>21825</v>
      </c>
      <c r="R17" s="274"/>
      <c r="S17" s="287">
        <f>SUM(S6:T16)</f>
        <v>42815</v>
      </c>
      <c r="T17" s="288"/>
      <c r="U17" s="275">
        <v>1</v>
      </c>
      <c r="V17" s="276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17">
        <v>15</v>
      </c>
      <c r="C18" s="118" t="s">
        <v>9</v>
      </c>
      <c r="D18" s="118">
        <v>711</v>
      </c>
      <c r="E18" s="119">
        <v>690</v>
      </c>
      <c r="F18" s="120">
        <v>602</v>
      </c>
      <c r="G18" s="141">
        <f t="shared" si="0"/>
        <v>1292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92"/>
      <c r="AN18" s="292"/>
    </row>
    <row r="19" spans="1:37" s="9" customFormat="1" ht="16.5" customHeight="1">
      <c r="A19" s="32"/>
      <c r="B19" s="117">
        <v>16</v>
      </c>
      <c r="C19" s="124" t="s">
        <v>38</v>
      </c>
      <c r="D19" s="118">
        <v>675</v>
      </c>
      <c r="E19" s="119">
        <v>648</v>
      </c>
      <c r="F19" s="120">
        <v>582</v>
      </c>
      <c r="G19" s="142">
        <f t="shared" si="0"/>
        <v>1230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218</v>
      </c>
      <c r="E20" s="119">
        <v>259</v>
      </c>
      <c r="F20" s="120">
        <v>293</v>
      </c>
      <c r="G20" s="142">
        <f t="shared" si="0"/>
        <v>552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408</v>
      </c>
      <c r="E21" s="119">
        <v>504</v>
      </c>
      <c r="F21" s="120">
        <v>550</v>
      </c>
      <c r="G21" s="142">
        <f t="shared" si="0"/>
        <v>1054</v>
      </c>
      <c r="H21" s="104">
        <v>2</v>
      </c>
      <c r="I21" s="103"/>
      <c r="J21" s="32"/>
      <c r="K21" s="90"/>
      <c r="L21" s="90"/>
      <c r="M21" s="239" t="s">
        <v>146</v>
      </c>
      <c r="N21" s="240"/>
      <c r="O21" s="239" t="s">
        <v>76</v>
      </c>
      <c r="P21" s="240"/>
      <c r="Q21" s="239" t="s">
        <v>75</v>
      </c>
      <c r="R21" s="240"/>
      <c r="S21" s="239" t="s">
        <v>84</v>
      </c>
      <c r="T21" s="240"/>
      <c r="U21" s="239" t="s">
        <v>144</v>
      </c>
      <c r="V21" s="240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186</v>
      </c>
      <c r="E22" s="119">
        <v>236</v>
      </c>
      <c r="F22" s="120">
        <v>262</v>
      </c>
      <c r="G22" s="139">
        <f t="shared" si="0"/>
        <v>498</v>
      </c>
      <c r="H22" s="104">
        <v>2</v>
      </c>
      <c r="I22" s="103"/>
      <c r="J22" s="32"/>
      <c r="K22" s="54"/>
      <c r="L22" s="54"/>
      <c r="M22" s="231">
        <v>42362</v>
      </c>
      <c r="N22" s="232"/>
      <c r="O22" s="231">
        <v>42324</v>
      </c>
      <c r="P22" s="232"/>
      <c r="Q22" s="283">
        <v>42368</v>
      </c>
      <c r="R22" s="284"/>
      <c r="S22" s="283">
        <v>42615</v>
      </c>
      <c r="T22" s="284"/>
      <c r="U22" s="283">
        <v>42625</v>
      </c>
      <c r="V22" s="284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664</v>
      </c>
      <c r="E23" s="119">
        <v>814</v>
      </c>
      <c r="F23" s="120">
        <v>821</v>
      </c>
      <c r="G23" s="141">
        <f t="shared" si="0"/>
        <v>1635</v>
      </c>
      <c r="H23" s="104">
        <v>2</v>
      </c>
      <c r="I23" s="103"/>
      <c r="J23" s="32"/>
      <c r="K23" s="34"/>
      <c r="L23" s="34"/>
      <c r="M23" s="233">
        <v>71</v>
      </c>
      <c r="N23" s="234"/>
      <c r="O23" s="233">
        <f>O22-M22</f>
        <v>-38</v>
      </c>
      <c r="P23" s="234"/>
      <c r="Q23" s="233">
        <f>Q22-O22</f>
        <v>44</v>
      </c>
      <c r="R23" s="234"/>
      <c r="S23" s="233">
        <f>S22-Q22</f>
        <v>247</v>
      </c>
      <c r="T23" s="234"/>
      <c r="U23" s="233">
        <f>U22-S22</f>
        <v>10</v>
      </c>
      <c r="V23" s="234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507</v>
      </c>
      <c r="E24" s="162">
        <v>631</v>
      </c>
      <c r="F24" s="163">
        <v>598</v>
      </c>
      <c r="G24" s="145">
        <f t="shared" si="0"/>
        <v>1229</v>
      </c>
      <c r="H24" s="164">
        <v>2</v>
      </c>
      <c r="I24" s="154"/>
      <c r="J24" s="32"/>
      <c r="K24" s="60"/>
      <c r="L24" s="60"/>
      <c r="M24" s="239" t="s">
        <v>81</v>
      </c>
      <c r="N24" s="240"/>
      <c r="O24" s="239" t="s">
        <v>82</v>
      </c>
      <c r="P24" s="240"/>
      <c r="Q24" s="239" t="s">
        <v>83</v>
      </c>
      <c r="R24" s="240"/>
      <c r="S24" s="239" t="s">
        <v>80</v>
      </c>
      <c r="T24" s="240"/>
      <c r="U24" s="239" t="s">
        <v>79</v>
      </c>
      <c r="V24" s="240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68">
        <v>22</v>
      </c>
      <c r="C25" s="169" t="s">
        <v>65</v>
      </c>
      <c r="D25" s="170">
        <v>95</v>
      </c>
      <c r="E25" s="171">
        <v>130</v>
      </c>
      <c r="F25" s="172">
        <v>140</v>
      </c>
      <c r="G25" s="173">
        <f t="shared" si="0"/>
        <v>270</v>
      </c>
      <c r="H25" s="174">
        <v>3</v>
      </c>
      <c r="I25" s="175"/>
      <c r="J25" s="32"/>
      <c r="K25" s="61"/>
      <c r="L25" s="61"/>
      <c r="M25" s="231">
        <v>42671</v>
      </c>
      <c r="N25" s="232"/>
      <c r="O25" s="231">
        <v>42702</v>
      </c>
      <c r="P25" s="232"/>
      <c r="Q25" s="231">
        <v>42732</v>
      </c>
      <c r="R25" s="232"/>
      <c r="S25" s="231">
        <v>42725</v>
      </c>
      <c r="T25" s="232"/>
      <c r="U25" s="231">
        <v>42759</v>
      </c>
      <c r="V25" s="232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67" t="s">
        <v>63</v>
      </c>
      <c r="D26" s="112">
        <v>142</v>
      </c>
      <c r="E26" s="113">
        <v>192</v>
      </c>
      <c r="F26" s="114">
        <v>216</v>
      </c>
      <c r="G26" s="139">
        <f t="shared" si="0"/>
        <v>408</v>
      </c>
      <c r="H26" s="105">
        <v>3</v>
      </c>
      <c r="I26" s="106"/>
      <c r="J26" s="32"/>
      <c r="K26" s="60"/>
      <c r="L26" s="60"/>
      <c r="M26" s="233">
        <f>M25-U22</f>
        <v>46</v>
      </c>
      <c r="N26" s="234"/>
      <c r="O26" s="233">
        <f>O25-M25</f>
        <v>31</v>
      </c>
      <c r="P26" s="234"/>
      <c r="Q26" s="233">
        <f>Q25-O25</f>
        <v>30</v>
      </c>
      <c r="R26" s="234"/>
      <c r="S26" s="233">
        <f>S25-Q25</f>
        <v>-7</v>
      </c>
      <c r="T26" s="234"/>
      <c r="U26" s="233">
        <f>U25-S25</f>
        <v>34</v>
      </c>
      <c r="V26" s="234"/>
      <c r="W26" s="59"/>
      <c r="X26" s="29"/>
      <c r="Y26" s="203"/>
      <c r="Z26" s="30"/>
      <c r="AA26" s="5"/>
      <c r="AB26" s="5"/>
      <c r="AC26" s="282"/>
      <c r="AD26" s="279"/>
      <c r="AE26" s="183"/>
      <c r="AF26" s="282"/>
      <c r="AG26" s="279"/>
      <c r="AH26" s="3"/>
      <c r="AI26" s="3"/>
      <c r="AJ26" s="3"/>
      <c r="AK26" s="3"/>
    </row>
    <row r="27" spans="1:44" s="9" customFormat="1" ht="16.5" customHeight="1">
      <c r="A27" s="32"/>
      <c r="B27" s="117">
        <v>24</v>
      </c>
      <c r="C27" s="118" t="s">
        <v>64</v>
      </c>
      <c r="D27" s="112">
        <v>126</v>
      </c>
      <c r="E27" s="113">
        <v>167</v>
      </c>
      <c r="F27" s="114">
        <v>186</v>
      </c>
      <c r="G27" s="141">
        <f t="shared" si="0"/>
        <v>353</v>
      </c>
      <c r="H27" s="104">
        <v>3</v>
      </c>
      <c r="I27" s="103"/>
      <c r="J27" s="32"/>
      <c r="K27" s="62"/>
      <c r="L27" s="62"/>
      <c r="M27" s="239" t="s">
        <v>77</v>
      </c>
      <c r="N27" s="240"/>
      <c r="O27" s="239" t="s">
        <v>78</v>
      </c>
      <c r="P27" s="240"/>
      <c r="Q27" s="239" t="s">
        <v>145</v>
      </c>
      <c r="R27" s="240"/>
      <c r="S27" s="239" t="s">
        <v>76</v>
      </c>
      <c r="T27" s="240"/>
      <c r="U27" s="239" t="s">
        <v>75</v>
      </c>
      <c r="V27" s="240"/>
      <c r="W27" s="48"/>
      <c r="X27" s="66"/>
      <c r="Y27" s="204"/>
      <c r="Z27" s="30"/>
      <c r="AA27" s="5"/>
      <c r="AB27" s="5"/>
      <c r="AC27" s="278"/>
      <c r="AD27" s="278"/>
      <c r="AE27" s="182"/>
      <c r="AF27" s="277"/>
      <c r="AG27" s="277"/>
      <c r="AH27" s="3"/>
      <c r="AI27" s="3"/>
      <c r="AJ27" s="3"/>
      <c r="AK27" s="3"/>
      <c r="AM27" s="231"/>
      <c r="AN27" s="232"/>
      <c r="AO27" s="231"/>
      <c r="AP27" s="232"/>
      <c r="AQ27" s="283"/>
      <c r="AR27" s="284"/>
    </row>
    <row r="28" spans="1:44" s="9" customFormat="1" ht="16.5" customHeight="1">
      <c r="A28" s="32"/>
      <c r="B28" s="117">
        <v>25</v>
      </c>
      <c r="C28" s="118" t="s">
        <v>66</v>
      </c>
      <c r="D28" s="112">
        <v>200</v>
      </c>
      <c r="E28" s="113">
        <v>285</v>
      </c>
      <c r="F28" s="114">
        <v>316</v>
      </c>
      <c r="G28" s="141">
        <f t="shared" si="0"/>
        <v>601</v>
      </c>
      <c r="H28" s="104">
        <v>3</v>
      </c>
      <c r="I28" s="103"/>
      <c r="J28" s="32"/>
      <c r="K28" s="63"/>
      <c r="L28" s="63"/>
      <c r="M28" s="231">
        <v>42786</v>
      </c>
      <c r="N28" s="232"/>
      <c r="O28" s="231">
        <v>42827</v>
      </c>
      <c r="P28" s="232"/>
      <c r="Q28" s="231">
        <v>42815</v>
      </c>
      <c r="R28" s="232"/>
      <c r="S28" s="231"/>
      <c r="T28" s="232"/>
      <c r="U28" s="283"/>
      <c r="V28" s="284"/>
      <c r="W28" s="48"/>
      <c r="X28" s="29"/>
      <c r="Y28" s="203"/>
      <c r="Z28" s="30"/>
      <c r="AA28" s="5"/>
      <c r="AB28" s="3"/>
      <c r="AC28" s="278"/>
      <c r="AD28" s="278"/>
      <c r="AE28" s="182"/>
      <c r="AF28" s="277"/>
      <c r="AG28" s="277"/>
      <c r="AH28" s="3"/>
      <c r="AI28" s="3"/>
      <c r="AJ28" s="3"/>
      <c r="AK28" s="3"/>
      <c r="AM28" s="233">
        <f>AM27-AK27</f>
        <v>0</v>
      </c>
      <c r="AN28" s="234"/>
      <c r="AO28" s="233">
        <f>AO27-AM27</f>
        <v>0</v>
      </c>
      <c r="AP28" s="234"/>
      <c r="AQ28" s="233">
        <f>AQ27-AO27</f>
        <v>0</v>
      </c>
      <c r="AR28" s="234"/>
    </row>
    <row r="29" spans="1:37" s="9" customFormat="1" ht="16.5" customHeight="1">
      <c r="A29" s="32"/>
      <c r="B29" s="117">
        <v>26</v>
      </c>
      <c r="C29" s="118" t="s">
        <v>62</v>
      </c>
      <c r="D29" s="112">
        <v>227</v>
      </c>
      <c r="E29" s="113">
        <v>252</v>
      </c>
      <c r="F29" s="114">
        <v>254</v>
      </c>
      <c r="G29" s="141">
        <f t="shared" si="0"/>
        <v>506</v>
      </c>
      <c r="H29" s="104">
        <v>3</v>
      </c>
      <c r="I29" s="103"/>
      <c r="J29" s="32"/>
      <c r="K29" s="62"/>
      <c r="L29" s="62"/>
      <c r="M29" s="233">
        <f>M28-U25</f>
        <v>27</v>
      </c>
      <c r="N29" s="234"/>
      <c r="O29" s="233">
        <f>O28-M28</f>
        <v>41</v>
      </c>
      <c r="P29" s="234"/>
      <c r="Q29" s="233">
        <f>Q28-O28</f>
        <v>-12</v>
      </c>
      <c r="R29" s="234"/>
      <c r="S29" s="233"/>
      <c r="T29" s="234"/>
      <c r="U29" s="233"/>
      <c r="V29" s="234"/>
      <c r="W29" s="48"/>
      <c r="X29" s="29"/>
      <c r="Y29" s="203"/>
      <c r="Z29" s="30"/>
      <c r="AA29" s="5"/>
      <c r="AB29" s="3"/>
      <c r="AC29" s="278"/>
      <c r="AD29" s="278"/>
      <c r="AE29" s="182"/>
      <c r="AF29" s="277"/>
      <c r="AG29" s="27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587</v>
      </c>
      <c r="E30" s="113">
        <v>570</v>
      </c>
      <c r="F30" s="114">
        <v>510</v>
      </c>
      <c r="G30" s="141">
        <f t="shared" si="0"/>
        <v>1080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203</v>
      </c>
      <c r="E31" s="113">
        <v>287</v>
      </c>
      <c r="F31" s="114">
        <v>308</v>
      </c>
      <c r="G31" s="142">
        <f t="shared" si="0"/>
        <v>595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127</v>
      </c>
      <c r="E32" s="113">
        <v>171</v>
      </c>
      <c r="F32" s="114">
        <v>179</v>
      </c>
      <c r="G32" s="139">
        <f t="shared" si="0"/>
        <v>350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134</v>
      </c>
      <c r="E33" s="113">
        <v>154</v>
      </c>
      <c r="F33" s="114">
        <v>155</v>
      </c>
      <c r="G33" s="141">
        <f t="shared" si="0"/>
        <v>309</v>
      </c>
      <c r="H33" s="104">
        <v>3</v>
      </c>
      <c r="I33" s="103"/>
      <c r="J33" s="32"/>
      <c r="K33" s="62"/>
      <c r="L33" s="62"/>
      <c r="M33" s="126" t="s">
        <v>112</v>
      </c>
      <c r="N33" s="221" t="s">
        <v>103</v>
      </c>
      <c r="O33" s="222"/>
      <c r="P33" s="221">
        <v>50</v>
      </c>
      <c r="Q33" s="222"/>
      <c r="R33" s="221">
        <v>55</v>
      </c>
      <c r="S33" s="222"/>
      <c r="T33" s="221">
        <v>60</v>
      </c>
      <c r="U33" s="222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73</v>
      </c>
      <c r="E34" s="113">
        <v>79</v>
      </c>
      <c r="F34" s="114">
        <v>92</v>
      </c>
      <c r="G34" s="141">
        <f t="shared" si="0"/>
        <v>171</v>
      </c>
      <c r="H34" s="104">
        <v>3</v>
      </c>
      <c r="I34" s="103"/>
      <c r="J34" s="32"/>
      <c r="K34" s="62"/>
      <c r="L34" s="62"/>
      <c r="M34" s="128" t="s">
        <v>10</v>
      </c>
      <c r="N34" s="225">
        <v>11029</v>
      </c>
      <c r="O34" s="226"/>
      <c r="P34" s="225">
        <v>12387</v>
      </c>
      <c r="Q34" s="226"/>
      <c r="R34" s="225">
        <v>19124</v>
      </c>
      <c r="S34" s="226"/>
      <c r="T34" s="225">
        <v>21876</v>
      </c>
      <c r="U34" s="226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307</v>
      </c>
      <c r="E35" s="113">
        <v>360</v>
      </c>
      <c r="F35" s="114">
        <v>429</v>
      </c>
      <c r="G35" s="141">
        <f t="shared" si="0"/>
        <v>789</v>
      </c>
      <c r="H35" s="104">
        <v>3</v>
      </c>
      <c r="I35" s="103"/>
      <c r="J35" s="32"/>
      <c r="K35" s="64"/>
      <c r="L35" s="64"/>
      <c r="M35" s="127"/>
      <c r="N35" s="225"/>
      <c r="O35" s="226"/>
      <c r="P35" s="225"/>
      <c r="Q35" s="226"/>
      <c r="R35" s="225"/>
      <c r="S35" s="226"/>
      <c r="T35" s="225"/>
      <c r="U35" s="226"/>
      <c r="V35" s="30"/>
      <c r="W35" s="59"/>
      <c r="X35" s="29"/>
      <c r="Y35" s="203"/>
      <c r="Z35" s="30"/>
      <c r="AA35" s="5"/>
      <c r="AB35" s="3"/>
      <c r="AC35" s="278"/>
      <c r="AD35" s="278"/>
      <c r="AE35" s="182"/>
      <c r="AF35" s="277"/>
      <c r="AG35" s="277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97</v>
      </c>
      <c r="E36" s="162">
        <v>135</v>
      </c>
      <c r="F36" s="163">
        <v>133</v>
      </c>
      <c r="G36" s="145">
        <f t="shared" si="0"/>
        <v>268</v>
      </c>
      <c r="H36" s="164">
        <v>3</v>
      </c>
      <c r="I36" s="154"/>
      <c r="J36" s="32"/>
      <c r="K36" s="63"/>
      <c r="L36" s="63"/>
      <c r="M36" s="128" t="s">
        <v>27</v>
      </c>
      <c r="N36" s="229" t="s">
        <v>109</v>
      </c>
      <c r="O36" s="230"/>
      <c r="P36" s="227">
        <v>1358</v>
      </c>
      <c r="Q36" s="228"/>
      <c r="R36" s="227">
        <v>6737</v>
      </c>
      <c r="S36" s="228"/>
      <c r="T36" s="227">
        <v>2752</v>
      </c>
      <c r="U36" s="228"/>
      <c r="V36" s="30"/>
      <c r="W36" s="59"/>
      <c r="X36" s="29"/>
      <c r="Y36" s="203"/>
      <c r="Z36" s="30"/>
      <c r="AA36" s="5"/>
      <c r="AB36" s="3"/>
      <c r="AC36" s="278"/>
      <c r="AD36" s="278"/>
      <c r="AE36" s="18"/>
      <c r="AF36" s="277"/>
      <c r="AG36" s="27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492</v>
      </c>
      <c r="E37" s="113">
        <v>730</v>
      </c>
      <c r="F37" s="114">
        <v>719</v>
      </c>
      <c r="G37" s="138">
        <f aca="true" t="shared" si="3" ref="G37:G67">E37+F37</f>
        <v>1449</v>
      </c>
      <c r="H37" s="176">
        <v>4</v>
      </c>
      <c r="I37" s="106">
        <v>1</v>
      </c>
      <c r="J37" s="32"/>
      <c r="K37" s="64"/>
      <c r="L37" s="64"/>
      <c r="M37" s="73"/>
      <c r="N37" s="223" t="s">
        <v>102</v>
      </c>
      <c r="O37" s="224"/>
      <c r="P37" s="223">
        <v>15</v>
      </c>
      <c r="Q37" s="224"/>
      <c r="R37" s="223">
        <v>20</v>
      </c>
      <c r="S37" s="224"/>
      <c r="T37" s="223">
        <v>25</v>
      </c>
      <c r="U37" s="224"/>
      <c r="V37" s="152"/>
      <c r="W37" s="153"/>
      <c r="X37" s="29"/>
      <c r="Y37" s="203"/>
      <c r="Z37" s="30"/>
      <c r="AA37" s="5"/>
      <c r="AB37" s="3"/>
      <c r="AC37" s="278"/>
      <c r="AD37" s="278"/>
      <c r="AE37" s="18"/>
      <c r="AF37" s="277"/>
      <c r="AG37" s="27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611</v>
      </c>
      <c r="E38" s="119">
        <v>605</v>
      </c>
      <c r="F38" s="119">
        <v>601</v>
      </c>
      <c r="G38" s="142">
        <f t="shared" si="3"/>
        <v>1206</v>
      </c>
      <c r="H38" s="104">
        <v>4</v>
      </c>
      <c r="I38" s="103">
        <v>1</v>
      </c>
      <c r="J38" s="32"/>
      <c r="K38" s="64"/>
      <c r="L38" s="64"/>
      <c r="M38" s="74"/>
      <c r="N38" s="225">
        <v>27235</v>
      </c>
      <c r="O38" s="226"/>
      <c r="P38" s="225">
        <v>28887</v>
      </c>
      <c r="Q38" s="226"/>
      <c r="R38" s="225">
        <v>34636</v>
      </c>
      <c r="S38" s="226"/>
      <c r="T38" s="225">
        <v>38760</v>
      </c>
      <c r="U38" s="226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573</v>
      </c>
      <c r="E39" s="119">
        <v>679</v>
      </c>
      <c r="F39" s="119">
        <v>677</v>
      </c>
      <c r="G39" s="142">
        <f t="shared" si="3"/>
        <v>1356</v>
      </c>
      <c r="H39" s="104">
        <v>4</v>
      </c>
      <c r="I39" s="103">
        <v>1</v>
      </c>
      <c r="J39" s="32"/>
      <c r="K39" s="65"/>
      <c r="L39" s="65"/>
      <c r="M39" s="75"/>
      <c r="N39" s="229" t="s">
        <v>109</v>
      </c>
      <c r="O39" s="230"/>
      <c r="P39" s="227">
        <v>1652</v>
      </c>
      <c r="Q39" s="228"/>
      <c r="R39" s="227">
        <v>5749</v>
      </c>
      <c r="S39" s="228"/>
      <c r="T39" s="227">
        <v>4124</v>
      </c>
      <c r="U39" s="270"/>
      <c r="V39" s="30"/>
      <c r="W39" s="32"/>
      <c r="X39" s="29"/>
      <c r="Y39" s="203"/>
      <c r="Z39" s="30"/>
      <c r="AA39" s="5"/>
      <c r="AB39" s="3"/>
      <c r="AC39" s="278"/>
      <c r="AD39" s="279"/>
      <c r="AE39" s="182"/>
      <c r="AF39" s="277"/>
      <c r="AG39" s="27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459</v>
      </c>
      <c r="E40" s="119">
        <v>479</v>
      </c>
      <c r="F40" s="119">
        <v>455</v>
      </c>
      <c r="G40" s="142">
        <f t="shared" si="3"/>
        <v>934</v>
      </c>
      <c r="H40" s="104">
        <v>4</v>
      </c>
      <c r="I40" s="103">
        <v>1</v>
      </c>
      <c r="J40" s="32"/>
      <c r="K40" s="60"/>
      <c r="L40" s="60"/>
      <c r="M40" s="88"/>
      <c r="N40" s="223" t="s">
        <v>123</v>
      </c>
      <c r="O40" s="224"/>
      <c r="P40" s="223" t="s">
        <v>124</v>
      </c>
      <c r="Q40" s="224"/>
      <c r="R40" s="223" t="s">
        <v>125</v>
      </c>
      <c r="S40" s="224"/>
      <c r="T40" s="223" t="s">
        <v>126</v>
      </c>
      <c r="U40" s="224"/>
      <c r="V40" s="30"/>
      <c r="W40" s="55"/>
      <c r="X40" s="29"/>
      <c r="Y40" s="203"/>
      <c r="Z40" s="30"/>
      <c r="AA40" s="5"/>
      <c r="AB40" s="3"/>
      <c r="AC40" s="293"/>
      <c r="AD40" s="279"/>
      <c r="AE40" s="182"/>
      <c r="AF40" s="277"/>
      <c r="AG40" s="27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285</v>
      </c>
      <c r="E41" s="119">
        <v>318</v>
      </c>
      <c r="F41" s="119">
        <v>322</v>
      </c>
      <c r="G41" s="138">
        <f t="shared" si="3"/>
        <v>640</v>
      </c>
      <c r="H41" s="176">
        <v>4</v>
      </c>
      <c r="I41" s="177">
        <v>1</v>
      </c>
      <c r="J41" s="32"/>
      <c r="K41" s="60"/>
      <c r="L41" s="60"/>
      <c r="M41" s="88"/>
      <c r="N41" s="225">
        <v>39300</v>
      </c>
      <c r="O41" s="226"/>
      <c r="P41" s="225">
        <v>39924</v>
      </c>
      <c r="Q41" s="226"/>
      <c r="R41" s="225">
        <v>40513</v>
      </c>
      <c r="S41" s="226"/>
      <c r="T41" s="225">
        <v>40884</v>
      </c>
      <c r="U41" s="226"/>
      <c r="V41" s="32"/>
      <c r="W41" s="29"/>
      <c r="X41" s="32"/>
      <c r="Y41" s="202"/>
      <c r="Z41" s="30"/>
      <c r="AA41" s="5"/>
      <c r="AB41" s="3"/>
      <c r="AC41" s="293"/>
      <c r="AD41" s="279"/>
      <c r="AE41" s="182"/>
      <c r="AF41" s="277"/>
      <c r="AG41" s="27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331</v>
      </c>
      <c r="E42" s="119">
        <v>494</v>
      </c>
      <c r="F42" s="119">
        <v>511</v>
      </c>
      <c r="G42" s="142">
        <f>E42+F42</f>
        <v>1005</v>
      </c>
      <c r="H42" s="105">
        <v>4</v>
      </c>
      <c r="I42" s="103">
        <v>1</v>
      </c>
      <c r="J42" s="32"/>
      <c r="K42" s="60"/>
      <c r="L42" s="60"/>
      <c r="M42" s="88"/>
      <c r="N42" s="227">
        <v>540</v>
      </c>
      <c r="O42" s="228"/>
      <c r="P42" s="227">
        <f>P41-N41</f>
        <v>624</v>
      </c>
      <c r="Q42" s="228"/>
      <c r="R42" s="227">
        <f>R41-P41</f>
        <v>589</v>
      </c>
      <c r="S42" s="228"/>
      <c r="T42" s="227">
        <f>T41-R41</f>
        <v>371</v>
      </c>
      <c r="U42" s="228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327</v>
      </c>
      <c r="E43" s="119">
        <v>320</v>
      </c>
      <c r="F43" s="119">
        <v>311</v>
      </c>
      <c r="G43" s="142">
        <f t="shared" si="3"/>
        <v>631</v>
      </c>
      <c r="H43" s="105">
        <v>4</v>
      </c>
      <c r="I43" s="103">
        <v>1</v>
      </c>
      <c r="J43" s="32"/>
      <c r="K43" s="60"/>
      <c r="L43" s="60"/>
      <c r="M43" s="88"/>
      <c r="N43" s="223" t="s">
        <v>127</v>
      </c>
      <c r="O43" s="224"/>
      <c r="P43" s="223" t="s">
        <v>128</v>
      </c>
      <c r="Q43" s="224"/>
      <c r="R43" s="223" t="s">
        <v>138</v>
      </c>
      <c r="S43" s="224"/>
      <c r="T43" s="223" t="s">
        <v>139</v>
      </c>
      <c r="U43" s="224"/>
      <c r="V43" s="32"/>
      <c r="W43" s="29"/>
      <c r="X43" s="76"/>
      <c r="Y43" s="205"/>
      <c r="Z43" s="110"/>
      <c r="AA43" s="6"/>
      <c r="AB43" s="3"/>
      <c r="AC43" s="278"/>
      <c r="AD43" s="279"/>
      <c r="AE43" s="182"/>
      <c r="AF43" s="277"/>
      <c r="AG43" s="27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257</v>
      </c>
      <c r="E44" s="119">
        <v>292</v>
      </c>
      <c r="F44" s="119">
        <v>342</v>
      </c>
      <c r="G44" s="139">
        <f t="shared" si="3"/>
        <v>634</v>
      </c>
      <c r="H44" s="104">
        <v>4</v>
      </c>
      <c r="I44" s="103">
        <v>1</v>
      </c>
      <c r="J44" s="32"/>
      <c r="K44" s="70"/>
      <c r="L44" s="70"/>
      <c r="M44" s="30"/>
      <c r="N44" s="225">
        <v>41335</v>
      </c>
      <c r="O44" s="226"/>
      <c r="P44" s="225">
        <v>41822</v>
      </c>
      <c r="Q44" s="226"/>
      <c r="R44" s="225">
        <v>42368</v>
      </c>
      <c r="S44" s="226"/>
      <c r="T44" s="225"/>
      <c r="U44" s="226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343</v>
      </c>
      <c r="E45" s="119">
        <v>434</v>
      </c>
      <c r="F45" s="119">
        <v>466</v>
      </c>
      <c r="G45" s="142">
        <f t="shared" si="3"/>
        <v>900</v>
      </c>
      <c r="H45" s="104">
        <v>4</v>
      </c>
      <c r="I45" s="103">
        <v>1</v>
      </c>
      <c r="J45" s="32"/>
      <c r="K45" s="71"/>
      <c r="L45" s="71"/>
      <c r="M45" s="30"/>
      <c r="N45" s="227">
        <v>451</v>
      </c>
      <c r="O45" s="228"/>
      <c r="P45" s="227">
        <f>P44-N44</f>
        <v>487</v>
      </c>
      <c r="Q45" s="228"/>
      <c r="R45" s="227">
        <f>R44-P44</f>
        <v>546</v>
      </c>
      <c r="S45" s="228"/>
      <c r="T45" s="227"/>
      <c r="U45" s="228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434</v>
      </c>
      <c r="E46" s="162">
        <v>525</v>
      </c>
      <c r="F46" s="163">
        <v>564</v>
      </c>
      <c r="G46" s="145">
        <f t="shared" si="3"/>
        <v>1089</v>
      </c>
      <c r="H46" s="164">
        <v>4</v>
      </c>
      <c r="I46" s="154">
        <v>1</v>
      </c>
      <c r="J46" s="32"/>
      <c r="K46" s="71"/>
      <c r="L46" s="71"/>
      <c r="M46" s="30"/>
      <c r="N46" s="223" t="s">
        <v>140</v>
      </c>
      <c r="O46" s="224"/>
      <c r="P46" s="223" t="s">
        <v>141</v>
      </c>
      <c r="Q46" s="224"/>
      <c r="R46" s="223" t="s">
        <v>142</v>
      </c>
      <c r="S46" s="224"/>
      <c r="T46" s="223" t="s">
        <v>143</v>
      </c>
      <c r="U46" s="224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213</v>
      </c>
      <c r="E47" s="113">
        <v>265</v>
      </c>
      <c r="F47" s="114">
        <v>296</v>
      </c>
      <c r="G47" s="138">
        <f t="shared" si="3"/>
        <v>561</v>
      </c>
      <c r="H47" s="105">
        <v>5</v>
      </c>
      <c r="I47" s="106">
        <v>1</v>
      </c>
      <c r="J47" s="32"/>
      <c r="K47" s="72"/>
      <c r="L47" s="72"/>
      <c r="M47" s="32"/>
      <c r="N47" s="225"/>
      <c r="O47" s="226"/>
      <c r="P47" s="225"/>
      <c r="Q47" s="226"/>
      <c r="R47" s="225"/>
      <c r="S47" s="226"/>
      <c r="T47" s="225"/>
      <c r="U47" s="226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292</v>
      </c>
      <c r="E48" s="119">
        <v>357</v>
      </c>
      <c r="F48" s="120">
        <v>383</v>
      </c>
      <c r="G48" s="142">
        <f t="shared" si="3"/>
        <v>740</v>
      </c>
      <c r="H48" s="104">
        <v>5</v>
      </c>
      <c r="I48" s="103">
        <v>1</v>
      </c>
      <c r="J48" s="32"/>
      <c r="K48" s="29"/>
      <c r="L48" s="29"/>
      <c r="M48" s="32"/>
      <c r="N48" s="227"/>
      <c r="O48" s="270"/>
      <c r="P48" s="227"/>
      <c r="Q48" s="270"/>
      <c r="R48" s="227"/>
      <c r="S48" s="270"/>
      <c r="T48" s="227"/>
      <c r="U48" s="270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197</v>
      </c>
      <c r="E49" s="119">
        <v>242</v>
      </c>
      <c r="F49" s="120">
        <v>275</v>
      </c>
      <c r="G49" s="142">
        <f t="shared" si="3"/>
        <v>517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229</v>
      </c>
      <c r="E50" s="119">
        <v>320</v>
      </c>
      <c r="F50" s="120">
        <v>332</v>
      </c>
      <c r="G50" s="139">
        <f t="shared" si="3"/>
        <v>652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279</v>
      </c>
      <c r="E51" s="119">
        <v>390</v>
      </c>
      <c r="F51" s="120">
        <v>382</v>
      </c>
      <c r="G51" s="142">
        <f t="shared" si="3"/>
        <v>772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187</v>
      </c>
      <c r="E52" s="119">
        <v>277</v>
      </c>
      <c r="F52" s="120">
        <v>269</v>
      </c>
      <c r="G52" s="139">
        <f t="shared" si="3"/>
        <v>546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418</v>
      </c>
      <c r="E53" s="119">
        <v>553</v>
      </c>
      <c r="F53" s="120">
        <v>580</v>
      </c>
      <c r="G53" s="142">
        <f t="shared" si="3"/>
        <v>1133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220</v>
      </c>
      <c r="E54" s="119">
        <v>143</v>
      </c>
      <c r="F54" s="120">
        <v>203</v>
      </c>
      <c r="G54" s="142">
        <f t="shared" si="3"/>
        <v>346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237</v>
      </c>
      <c r="E55" s="119">
        <v>201</v>
      </c>
      <c r="F55" s="120">
        <v>226</v>
      </c>
      <c r="G55" s="142">
        <f t="shared" si="3"/>
        <v>427</v>
      </c>
      <c r="H55" s="104">
        <v>5</v>
      </c>
      <c r="I55" s="103">
        <v>1</v>
      </c>
      <c r="J55" s="32"/>
      <c r="K55" s="65"/>
      <c r="L55" s="65"/>
      <c r="N55" s="220" t="s">
        <v>131</v>
      </c>
      <c r="O55" s="220"/>
      <c r="P55" s="220"/>
      <c r="Q55" s="220"/>
      <c r="R55" s="220"/>
      <c r="S55" s="220"/>
      <c r="T55" s="220"/>
      <c r="U55" s="220"/>
      <c r="V55" s="220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133</v>
      </c>
      <c r="E56" s="119">
        <v>112</v>
      </c>
      <c r="F56" s="120">
        <v>168</v>
      </c>
      <c r="G56" s="142">
        <f t="shared" si="3"/>
        <v>280</v>
      </c>
      <c r="H56" s="104">
        <v>5</v>
      </c>
      <c r="I56" s="103">
        <v>1</v>
      </c>
      <c r="J56" s="32"/>
      <c r="K56" s="65"/>
      <c r="L56" s="65"/>
      <c r="N56" s="220"/>
      <c r="O56" s="220"/>
      <c r="P56" s="220"/>
      <c r="Q56" s="220"/>
      <c r="R56" s="220"/>
      <c r="S56" s="220"/>
      <c r="T56" s="220"/>
      <c r="U56" s="220"/>
      <c r="V56" s="220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185</v>
      </c>
      <c r="E57" s="119">
        <v>153</v>
      </c>
      <c r="F57" s="120">
        <v>217</v>
      </c>
      <c r="G57" s="141">
        <f t="shared" si="3"/>
        <v>370</v>
      </c>
      <c r="H57" s="104">
        <v>5</v>
      </c>
      <c r="I57" s="103">
        <v>1</v>
      </c>
      <c r="J57" s="32"/>
      <c r="K57" s="60"/>
      <c r="L57" s="60"/>
      <c r="N57" s="220" t="s">
        <v>132</v>
      </c>
      <c r="O57" s="220"/>
      <c r="P57" s="220"/>
      <c r="Q57" s="220"/>
      <c r="R57" s="220"/>
      <c r="S57" s="220"/>
      <c r="T57" s="220"/>
      <c r="U57" s="220"/>
      <c r="V57" s="220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180</v>
      </c>
      <c r="E58" s="162">
        <v>160</v>
      </c>
      <c r="F58" s="163">
        <v>197</v>
      </c>
      <c r="G58" s="145">
        <f t="shared" si="3"/>
        <v>357</v>
      </c>
      <c r="H58" s="164">
        <v>5</v>
      </c>
      <c r="I58" s="154">
        <v>1</v>
      </c>
      <c r="J58" s="32"/>
      <c r="K58" s="60"/>
      <c r="L58" s="60"/>
      <c r="N58" s="220"/>
      <c r="O58" s="220"/>
      <c r="P58" s="220"/>
      <c r="Q58" s="220"/>
      <c r="R58" s="220"/>
      <c r="S58" s="220"/>
      <c r="T58" s="220"/>
      <c r="U58" s="220"/>
      <c r="V58" s="220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162</v>
      </c>
      <c r="E59" s="113">
        <v>154</v>
      </c>
      <c r="F59" s="114">
        <v>195</v>
      </c>
      <c r="G59" s="138">
        <f t="shared" si="3"/>
        <v>349</v>
      </c>
      <c r="H59" s="105">
        <v>6</v>
      </c>
      <c r="I59" s="106">
        <v>1</v>
      </c>
      <c r="J59" s="32"/>
      <c r="K59" s="54"/>
      <c r="L59" s="54"/>
      <c r="N59" s="220" t="s">
        <v>135</v>
      </c>
      <c r="O59" s="220"/>
      <c r="P59" s="220"/>
      <c r="Q59" s="220"/>
      <c r="R59" s="220"/>
      <c r="S59" s="220"/>
      <c r="T59" s="220"/>
      <c r="U59" s="220"/>
      <c r="V59" s="220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170</v>
      </c>
      <c r="E60" s="119">
        <v>171</v>
      </c>
      <c r="F60" s="120">
        <v>196</v>
      </c>
      <c r="G60" s="142">
        <f t="shared" si="3"/>
        <v>367</v>
      </c>
      <c r="H60" s="104">
        <v>6</v>
      </c>
      <c r="I60" s="103">
        <v>1</v>
      </c>
      <c r="J60" s="32"/>
      <c r="K60" s="54"/>
      <c r="L60" s="54"/>
      <c r="N60" s="220"/>
      <c r="O60" s="220"/>
      <c r="P60" s="220"/>
      <c r="Q60" s="220"/>
      <c r="R60" s="220"/>
      <c r="S60" s="220"/>
      <c r="T60" s="220"/>
      <c r="U60" s="220"/>
      <c r="V60" s="220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176</v>
      </c>
      <c r="F61" s="120">
        <v>205</v>
      </c>
      <c r="G61" s="142">
        <f t="shared" si="3"/>
        <v>381</v>
      </c>
      <c r="H61" s="104">
        <v>6</v>
      </c>
      <c r="I61" s="103">
        <v>1</v>
      </c>
      <c r="J61" s="32"/>
      <c r="K61" s="54"/>
      <c r="L61" s="54"/>
      <c r="N61" s="220" t="s">
        <v>133</v>
      </c>
      <c r="O61" s="220"/>
      <c r="P61" s="220"/>
      <c r="Q61" s="220"/>
      <c r="R61" s="220"/>
      <c r="S61" s="220"/>
      <c r="T61" s="220"/>
      <c r="U61" s="220"/>
      <c r="V61" s="220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674</v>
      </c>
      <c r="E62" s="119">
        <v>695</v>
      </c>
      <c r="F62" s="120">
        <v>717</v>
      </c>
      <c r="G62" s="139">
        <f t="shared" si="3"/>
        <v>1412</v>
      </c>
      <c r="H62" s="104">
        <v>6</v>
      </c>
      <c r="I62" s="103">
        <v>1</v>
      </c>
      <c r="J62" s="32"/>
      <c r="K62" s="54"/>
      <c r="L62" s="54"/>
      <c r="N62" s="220"/>
      <c r="O62" s="220"/>
      <c r="P62" s="220"/>
      <c r="Q62" s="220"/>
      <c r="R62" s="220"/>
      <c r="S62" s="220"/>
      <c r="T62" s="220"/>
      <c r="U62" s="220"/>
      <c r="V62" s="220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393</v>
      </c>
      <c r="E63" s="119">
        <v>421</v>
      </c>
      <c r="F63" s="120">
        <v>475</v>
      </c>
      <c r="G63" s="141">
        <f t="shared" si="3"/>
        <v>896</v>
      </c>
      <c r="H63" s="104">
        <v>6</v>
      </c>
      <c r="I63" s="103">
        <v>1</v>
      </c>
      <c r="J63" s="32"/>
      <c r="K63" s="54"/>
      <c r="L63" s="54"/>
      <c r="N63" s="220" t="s">
        <v>134</v>
      </c>
      <c r="O63" s="220"/>
      <c r="P63" s="220"/>
      <c r="Q63" s="220"/>
      <c r="R63" s="220"/>
      <c r="S63" s="220"/>
      <c r="T63" s="220"/>
      <c r="U63" s="220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631</v>
      </c>
      <c r="E64" s="119">
        <v>710</v>
      </c>
      <c r="F64" s="120">
        <v>721</v>
      </c>
      <c r="G64" s="142">
        <f t="shared" si="3"/>
        <v>1431</v>
      </c>
      <c r="H64" s="104">
        <v>6</v>
      </c>
      <c r="I64" s="103">
        <v>1</v>
      </c>
      <c r="J64" s="32"/>
      <c r="K64" s="54"/>
      <c r="L64" s="54"/>
      <c r="N64" s="220"/>
      <c r="O64" s="220"/>
      <c r="P64" s="220"/>
      <c r="Q64" s="220"/>
      <c r="R64" s="220"/>
      <c r="S64" s="220"/>
      <c r="T64" s="220"/>
      <c r="U64" s="220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476</v>
      </c>
      <c r="E65" s="119">
        <v>536</v>
      </c>
      <c r="F65" s="120">
        <v>553</v>
      </c>
      <c r="G65" s="142">
        <f t="shared" si="3"/>
        <v>1089</v>
      </c>
      <c r="H65" s="143">
        <v>6</v>
      </c>
      <c r="I65" s="123">
        <v>1</v>
      </c>
      <c r="J65" s="144"/>
      <c r="K65" s="54"/>
      <c r="L65" s="54"/>
      <c r="N65" s="220" t="s">
        <v>137</v>
      </c>
      <c r="O65" s="220"/>
      <c r="P65" s="220"/>
      <c r="Q65" s="220"/>
      <c r="R65" s="220"/>
      <c r="S65" s="220"/>
      <c r="T65" s="220"/>
      <c r="U65" s="220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231</v>
      </c>
      <c r="E66" s="119">
        <v>228</v>
      </c>
      <c r="F66" s="120">
        <v>217</v>
      </c>
      <c r="G66" s="141">
        <f t="shared" si="3"/>
        <v>445</v>
      </c>
      <c r="H66" s="179">
        <v>6</v>
      </c>
      <c r="I66" s="123">
        <v>1</v>
      </c>
      <c r="J66" s="144"/>
      <c r="K66" s="54"/>
      <c r="L66" s="54"/>
      <c r="N66" s="220"/>
      <c r="O66" s="220"/>
      <c r="P66" s="220"/>
      <c r="Q66" s="220"/>
      <c r="R66" s="220"/>
      <c r="S66" s="220"/>
      <c r="T66" s="220"/>
      <c r="U66" s="220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174</v>
      </c>
      <c r="E67" s="158">
        <v>330</v>
      </c>
      <c r="F67" s="180">
        <v>321</v>
      </c>
      <c r="G67" s="145">
        <f t="shared" si="3"/>
        <v>651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59"/>
      <c r="C68" s="265"/>
      <c r="D68" s="263">
        <f>SUM(D4:D67)</f>
        <v>18119</v>
      </c>
      <c r="E68" s="263">
        <f>SUM(E4:E67)</f>
        <v>20990</v>
      </c>
      <c r="F68" s="263">
        <f>SUM(F4:F67)</f>
        <v>21825</v>
      </c>
      <c r="G68" s="261">
        <f>SUM(G4:G67)</f>
        <v>42815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0"/>
      <c r="C69" s="266"/>
      <c r="D69" s="264"/>
      <c r="E69" s="264"/>
      <c r="F69" s="264"/>
      <c r="G69" s="262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13">
    <mergeCell ref="AM27:AN27"/>
    <mergeCell ref="AO27:AP27"/>
    <mergeCell ref="AQ27:AR27"/>
    <mergeCell ref="AM28:AN28"/>
    <mergeCell ref="AO28:AP28"/>
    <mergeCell ref="AQ28:AR28"/>
    <mergeCell ref="N48:O48"/>
    <mergeCell ref="P48:Q48"/>
    <mergeCell ref="R48:S48"/>
    <mergeCell ref="T48:U48"/>
    <mergeCell ref="N47:O47"/>
    <mergeCell ref="P47:Q47"/>
    <mergeCell ref="R47:S47"/>
    <mergeCell ref="T47:U47"/>
    <mergeCell ref="P46:Q46"/>
    <mergeCell ref="R46:S46"/>
    <mergeCell ref="T46:U46"/>
    <mergeCell ref="N45:O45"/>
    <mergeCell ref="P45:Q45"/>
    <mergeCell ref="R45:S45"/>
    <mergeCell ref="T45:U45"/>
    <mergeCell ref="N46:O46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U24:V24"/>
    <mergeCell ref="S24:T24"/>
    <mergeCell ref="U15:V15"/>
    <mergeCell ref="U22:V22"/>
    <mergeCell ref="U21:V21"/>
    <mergeCell ref="S15:T15"/>
    <mergeCell ref="S22:T22"/>
    <mergeCell ref="S16:T16"/>
    <mergeCell ref="S13:T13"/>
    <mergeCell ref="U13:V13"/>
    <mergeCell ref="M16:N16"/>
    <mergeCell ref="Q16:R16"/>
    <mergeCell ref="M14:N14"/>
    <mergeCell ref="Q15:R15"/>
    <mergeCell ref="Q26:R26"/>
    <mergeCell ref="S25:T25"/>
    <mergeCell ref="U26:V26"/>
    <mergeCell ref="M27:N27"/>
    <mergeCell ref="O27:P27"/>
    <mergeCell ref="Q27:R27"/>
    <mergeCell ref="S27:T27"/>
    <mergeCell ref="M26:N26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M10:N10"/>
    <mergeCell ref="M11:N11"/>
    <mergeCell ref="M12:N12"/>
    <mergeCell ref="Q11:R11"/>
    <mergeCell ref="Q12:R12"/>
    <mergeCell ref="Q10:R10"/>
    <mergeCell ref="O11:P11"/>
    <mergeCell ref="O12:P12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T35:U35"/>
    <mergeCell ref="R35:S35"/>
    <mergeCell ref="P37:Q37"/>
    <mergeCell ref="N37:O37"/>
    <mergeCell ref="P35:Q35"/>
    <mergeCell ref="N35:O35"/>
    <mergeCell ref="R38:S38"/>
    <mergeCell ref="P38:Q38"/>
    <mergeCell ref="N38:O38"/>
    <mergeCell ref="R36:S36"/>
    <mergeCell ref="P36:Q36"/>
    <mergeCell ref="N36:O36"/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1" r:id="rId2"/>
  <colBreaks count="1" manualBreakCount="1">
    <brk id="23" max="68" man="1"/>
  </colBreaks>
  <ignoredErrors>
    <ignoredError sqref="O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相川 郁弥</cp:lastModifiedBy>
  <cp:lastPrinted>2021-02-05T02:37:41Z</cp:lastPrinted>
  <dcterms:created xsi:type="dcterms:W3CDTF">2000-04-07T01:49:53Z</dcterms:created>
  <dcterms:modified xsi:type="dcterms:W3CDTF">2021-02-05T02:37:43Z</dcterms:modified>
  <cp:category/>
  <cp:version/>
  <cp:contentType/>
  <cp:contentStatus/>
</cp:coreProperties>
</file>