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<sst xmlns="http://schemas.openxmlformats.org/spreadsheetml/2006/main" count="153" uniqueCount="148">
  <si>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</si>
  <si>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</si>
  <si>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</si>
  <si>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</si>
  <si>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</si>
  <si>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</si>
  <si>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</si>
  <si>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</si>
  <si>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</si>
  <si>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</si>
  <si>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</si>
  <si>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</si>
  <si>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</si>
  <si>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</si>
  <si>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</si>
  <si>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</si>
  <si>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</si>
  <si>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</si>
  <si>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</si>
  <si>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</si>
  <si>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</si>
  <si>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</si>
  <si>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</si>
  <si>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</si>
  <si>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</si>
  <si>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</si>
  <si>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</si>
  <si>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</si>
  <si>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</si>
  <si>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</si>
  <si>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</si>
  <si>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</si>
  <si>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</si>
  <si>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</si>
  <si>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</si>
  <si>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</si>
  <si>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</si>
  <si>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</si>
  <si>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</si>
  <si>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</si>
  <si>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</si>
  <si>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</si>
  <si>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</si>
  <si>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</si>
  <si>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</si>
  <si>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</si>
  <si>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</si>
  <si>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</si>
  <si>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</si>
  <si>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</si>
  <si>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</si>
  <si>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</si>
  <si>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</si>
  <si>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</si>
  <si>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</si>
  <si>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</si>
  <si>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</si>
  <si>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</si>
  <si>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</si>
  <si>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</si>
  <si>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</si>
  <si>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</si>
  <si>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</si>
  <si>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</si>
  <si>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</si>
  <si>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</si>
  <si>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</si>
  <si>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</si>
  <si>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</si>
  <si>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</si>
  <si>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</si>
  <si>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</si>
  <si>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</si>
  <si>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</si>
  <si>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</si>
  <si>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</si>
  <si>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</si>
  <si>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</si>
  <si>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</si>
  <si>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</si>
  <si>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</si>
  <si>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</si>
  <si>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</si>
  <si>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</si>
  <si>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</si>
  <si>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</si>
  <si>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</si>
  <si>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</si>
  <si>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</si>
  <si>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</si>
  <si>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</si>
  <si>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</si>
  <si>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</si>
  <si>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</si>
  <si>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</si>
  <si>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</si>
  <si>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</si>
  <si>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</si>
  <si>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</si>
  <si>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</si>
  <si>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</si>
  <si>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</si>
  <si>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</si>
  <si>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</si>
  <si>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</si>
  <si>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</si>
  <si>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</si>
  <si>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</si>
  <si>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</si>
  <si>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</si>
  <si>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</si>
  <si>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</si>
  <si>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</si>
  <si>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</si>
  <si>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</si>
  <si>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</si>
  <si>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</si>
  <si>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</si>
  <si>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</si>
  <si>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</si>
  <si>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</si>
  <si>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</si>
  <si>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</si>
  <si>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</si>
  <si>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</si>
  <si>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</si>
  <si>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</si>
  <si>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</si>
  <si>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</si>
  <si>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</si>
  <si>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</si>
  <si>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</si>
  <si>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</si>
  <si>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</si>
  <si>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</si>
  <si>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</si>
  <si>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</si>
  <si>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</si>
  <si>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</si>
  <si>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</si>
  <si>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</si>
  <si>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</si>
  <si>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</si>
  <si>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</si>
  <si>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</si>
  <si>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</si>
  <si>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４／１月</t>
  </si>
  <si>
    <t>2022/1/31現在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</si>
</sst>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10" fontId="5" fillId="0" borderId="77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52" fillId="34" borderId="8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1" xfId="0" applyFont="1" applyFill="1" applyBorder="1" applyAlignment="1" applyProtection="1">
      <alignment horizontal="right" vertical="center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0" fontId="0" fillId="33" borderId="87" xfId="0" applyFill="1" applyBorder="1" applyAlignment="1">
      <alignment horizontal="right" vertical="center"/>
    </xf>
    <xf numFmtId="0" fontId="0" fillId="33" borderId="88" xfId="0" applyFill="1" applyBorder="1" applyAlignment="1">
      <alignment horizontal="right" vertical="center"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597346"/>
        <c:axId val="33940659"/>
      </c:barChart>
      <c:catAx>
        <c:axId val="335973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597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030476"/>
        <c:axId val="64838829"/>
      </c:barChart>
      <c:catAx>
        <c:axId val="37030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t"/>
        <c:delete val="1"/>
        <c:majorTickMark val="out"/>
        <c:minorTickMark val="none"/>
        <c:tickLblPos val="nextTo"/>
        <c:crossAx val="370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678550"/>
        <c:axId val="17453767"/>
      </c:barChart>
      <c:catAx>
        <c:axId val="466785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678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866176"/>
        <c:axId val="4468993"/>
      </c:barChart>
      <c:catAx>
        <c:axId val="2286617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866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0220938"/>
        <c:axId val="26444123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autoZero"/>
        <c:auto val="1"/>
        <c:lblOffset val="100"/>
        <c:tickLblSkip val="3"/>
        <c:noMultiLvlLbl val="0"/>
      </c:catAx>
      <c:valAx>
        <c:axId val="26444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670516"/>
        <c:axId val="61599189"/>
      </c:barChart>
      <c:catAx>
        <c:axId val="36670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670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521790"/>
        <c:axId val="23478383"/>
      </c:barChart>
      <c:catAx>
        <c:axId val="175217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t"/>
        <c:delete val="1"/>
        <c:majorTickMark val="out"/>
        <c:minorTickMark val="none"/>
        <c:tickLblPos val="nextTo"/>
        <c:crossAx val="1752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978856"/>
        <c:axId val="22700841"/>
      </c:barChart>
      <c:catAx>
        <c:axId val="99788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978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80978"/>
        <c:axId val="26828803"/>
      </c:barChart>
      <c:catAx>
        <c:axId val="29809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8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showZeros="0" tabSelected="1" view="pageBreakPreview" zoomScale="130" zoomScaleSheetLayoutView="130" zoomScalePageLayoutView="0" workbookViewId="0" topLeftCell="A22">
      <selection activeCell="O6" sqref="O6:P6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4" t="s">
        <v>106</v>
      </c>
      <c r="C1" s="274"/>
      <c r="D1" s="274"/>
      <c r="E1" s="274"/>
      <c r="F1" s="274"/>
      <c r="G1" s="274"/>
      <c r="H1" s="274"/>
      <c r="I1" s="274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35" t="s">
        <v>147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72" t="s">
        <v>111</v>
      </c>
      <c r="C3" s="273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8">
        <v>95</v>
      </c>
      <c r="E4" s="113">
        <v>117</v>
      </c>
      <c r="F4" s="114">
        <v>96</v>
      </c>
      <c r="G4" s="140">
        <f aca="true" t="shared" si="0" ref="G4:G36">E4+F4</f>
        <v>213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2022/1/31現在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91</v>
      </c>
      <c r="E5" s="119">
        <v>110</v>
      </c>
      <c r="F5" s="120">
        <v>100</v>
      </c>
      <c r="G5" s="141">
        <f t="shared" si="0"/>
        <v>210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227</v>
      </c>
      <c r="E6" s="119">
        <v>241</v>
      </c>
      <c r="F6" s="120">
        <v>227</v>
      </c>
      <c r="G6" s="141">
        <f t="shared" si="0"/>
        <v>468</v>
      </c>
      <c r="H6" s="121">
        <v>1</v>
      </c>
      <c r="I6" s="122"/>
      <c r="J6" s="32"/>
      <c r="K6" s="33"/>
      <c r="L6" s="33"/>
      <c r="M6" s="296" t="s">
        <v>26</v>
      </c>
      <c r="N6" s="297"/>
      <c r="O6" s="239">
        <v>2461</v>
      </c>
      <c r="P6" s="240"/>
      <c r="Q6" s="239">
        <v>2471</v>
      </c>
      <c r="R6" s="240"/>
      <c r="S6" s="239">
        <f>SUM(O6:R6)</f>
        <v>4932</v>
      </c>
      <c r="T6" s="240"/>
      <c r="U6" s="294">
        <f>S6/S17</f>
        <v>0.11375850536270327</v>
      </c>
      <c r="V6" s="295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160</v>
      </c>
      <c r="E7" s="119">
        <v>201</v>
      </c>
      <c r="F7" s="120">
        <v>194</v>
      </c>
      <c r="G7" s="142">
        <f t="shared" si="0"/>
        <v>395</v>
      </c>
      <c r="H7" s="121">
        <v>1</v>
      </c>
      <c r="I7" s="122"/>
      <c r="J7" s="32"/>
      <c r="K7" s="34"/>
      <c r="L7" s="34"/>
      <c r="M7" s="262" t="s">
        <v>15</v>
      </c>
      <c r="N7" s="263"/>
      <c r="O7" s="255">
        <v>2530</v>
      </c>
      <c r="P7" s="256"/>
      <c r="Q7" s="255">
        <v>2390</v>
      </c>
      <c r="R7" s="256"/>
      <c r="S7" s="255">
        <f aca="true" t="shared" si="1" ref="S7:S16">SUM(O7:R7)</f>
        <v>4920</v>
      </c>
      <c r="T7" s="256"/>
      <c r="U7" s="257">
        <f>S7/S17</f>
        <v>0.11348172067812248</v>
      </c>
      <c r="V7" s="258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167</v>
      </c>
      <c r="E8" s="119">
        <v>148</v>
      </c>
      <c r="F8" s="120">
        <v>214</v>
      </c>
      <c r="G8" s="142">
        <f t="shared" si="0"/>
        <v>362</v>
      </c>
      <c r="H8" s="121">
        <v>1</v>
      </c>
      <c r="I8" s="122"/>
      <c r="J8" s="32"/>
      <c r="K8" s="31"/>
      <c r="L8" s="31"/>
      <c r="M8" s="264" t="s">
        <v>16</v>
      </c>
      <c r="N8" s="265"/>
      <c r="O8" s="241">
        <v>2345</v>
      </c>
      <c r="P8" s="242"/>
      <c r="Q8" s="241">
        <v>2206</v>
      </c>
      <c r="R8" s="242"/>
      <c r="S8" s="241">
        <f t="shared" si="1"/>
        <v>4551</v>
      </c>
      <c r="T8" s="242"/>
      <c r="U8" s="292">
        <f>S8/S17</f>
        <v>0.10497059162726328</v>
      </c>
      <c r="V8" s="293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78</v>
      </c>
      <c r="E9" s="162">
        <v>50</v>
      </c>
      <c r="F9" s="163">
        <v>87</v>
      </c>
      <c r="G9" s="145">
        <f t="shared" si="0"/>
        <v>137</v>
      </c>
      <c r="H9" s="165">
        <v>1</v>
      </c>
      <c r="I9" s="166"/>
      <c r="J9" s="32"/>
      <c r="K9" s="31"/>
      <c r="L9" s="31"/>
      <c r="M9" s="243" t="s">
        <v>17</v>
      </c>
      <c r="N9" s="244"/>
      <c r="O9" s="253">
        <v>2947</v>
      </c>
      <c r="P9" s="254"/>
      <c r="Q9" s="253">
        <v>2905</v>
      </c>
      <c r="R9" s="254"/>
      <c r="S9" s="253">
        <f>SUM(O9:R9)</f>
        <v>5852</v>
      </c>
      <c r="T9" s="254"/>
      <c r="U9" s="257">
        <f>S9/S17</f>
        <v>0.1349786645138969</v>
      </c>
      <c r="V9" s="258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78</v>
      </c>
      <c r="E10" s="113">
        <v>91</v>
      </c>
      <c r="F10" s="114">
        <v>105</v>
      </c>
      <c r="G10" s="138">
        <f t="shared" si="0"/>
        <v>196</v>
      </c>
      <c r="H10" s="105">
        <v>2</v>
      </c>
      <c r="I10" s="106"/>
      <c r="J10" s="32"/>
      <c r="K10" s="31"/>
      <c r="L10" s="31"/>
      <c r="M10" s="243" t="s">
        <v>18</v>
      </c>
      <c r="N10" s="244"/>
      <c r="O10" s="253">
        <v>3498</v>
      </c>
      <c r="P10" s="254"/>
      <c r="Q10" s="253">
        <v>3426</v>
      </c>
      <c r="R10" s="254"/>
      <c r="S10" s="253">
        <f t="shared" si="1"/>
        <v>6924</v>
      </c>
      <c r="T10" s="254"/>
      <c r="U10" s="257">
        <f>S10/S17</f>
        <v>0.15970476300311381</v>
      </c>
      <c r="V10" s="258"/>
      <c r="W10" s="48">
        <f>SUM(S8:T11)/S17</f>
        <v>0.5141736823895744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90</v>
      </c>
      <c r="E11" s="119">
        <v>107</v>
      </c>
      <c r="F11" s="120">
        <v>114</v>
      </c>
      <c r="G11" s="139">
        <f t="shared" si="0"/>
        <v>221</v>
      </c>
      <c r="H11" s="104">
        <v>2</v>
      </c>
      <c r="I11" s="103"/>
      <c r="J11" s="32"/>
      <c r="K11" s="31"/>
      <c r="L11" s="31"/>
      <c r="M11" s="262" t="s">
        <v>19</v>
      </c>
      <c r="N11" s="263"/>
      <c r="O11" s="255">
        <v>2455</v>
      </c>
      <c r="P11" s="256"/>
      <c r="Q11" s="255">
        <v>2510</v>
      </c>
      <c r="R11" s="256"/>
      <c r="S11" s="255">
        <f t="shared" si="1"/>
        <v>4965</v>
      </c>
      <c r="T11" s="256"/>
      <c r="U11" s="260">
        <f>S11/S17</f>
        <v>0.11451966324530043</v>
      </c>
      <c r="V11" s="261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9" s="9" customFormat="1" ht="16.5" customHeight="1">
      <c r="A12" s="32"/>
      <c r="B12" s="117">
        <v>9</v>
      </c>
      <c r="C12" s="118" t="s">
        <v>3</v>
      </c>
      <c r="D12" s="118">
        <v>292</v>
      </c>
      <c r="E12" s="119">
        <v>356</v>
      </c>
      <c r="F12" s="120">
        <v>302</v>
      </c>
      <c r="G12" s="141">
        <f t="shared" si="0"/>
        <v>658</v>
      </c>
      <c r="H12" s="104">
        <v>2</v>
      </c>
      <c r="I12" s="103"/>
      <c r="J12" s="32"/>
      <c r="K12" s="31"/>
      <c r="L12" s="31"/>
      <c r="M12" s="264" t="s">
        <v>20</v>
      </c>
      <c r="N12" s="265"/>
      <c r="O12" s="241">
        <v>2128</v>
      </c>
      <c r="P12" s="242"/>
      <c r="Q12" s="241">
        <v>2309</v>
      </c>
      <c r="R12" s="242"/>
      <c r="S12" s="241">
        <f t="shared" si="1"/>
        <v>4437</v>
      </c>
      <c r="T12" s="242"/>
      <c r="U12" s="257">
        <f>S12/S17</f>
        <v>0.10234113712374582</v>
      </c>
      <c r="V12" s="258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  <c r="AM12" s="220"/>
    </row>
    <row r="13" spans="1:38" s="9" customFormat="1" ht="16.5" customHeight="1">
      <c r="A13" s="32"/>
      <c r="B13" s="117">
        <v>10</v>
      </c>
      <c r="C13" s="118" t="s">
        <v>87</v>
      </c>
      <c r="D13" s="118">
        <v>79</v>
      </c>
      <c r="E13" s="119">
        <v>112</v>
      </c>
      <c r="F13" s="120">
        <v>117</v>
      </c>
      <c r="G13" s="141">
        <f t="shared" si="0"/>
        <v>229</v>
      </c>
      <c r="H13" s="104">
        <v>2</v>
      </c>
      <c r="I13" s="103"/>
      <c r="J13" s="32"/>
      <c r="K13" s="31"/>
      <c r="L13" s="31"/>
      <c r="M13" s="243" t="s">
        <v>21</v>
      </c>
      <c r="N13" s="244"/>
      <c r="O13" s="253">
        <v>1933</v>
      </c>
      <c r="P13" s="254"/>
      <c r="Q13" s="253">
        <v>2187</v>
      </c>
      <c r="R13" s="254"/>
      <c r="S13" s="253">
        <f t="shared" si="1"/>
        <v>4120</v>
      </c>
      <c r="T13" s="254"/>
      <c r="U13" s="257">
        <f>S13/S17</f>
        <v>0.09502940837273671</v>
      </c>
      <c r="V13" s="258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42</v>
      </c>
      <c r="E14" s="119">
        <v>55</v>
      </c>
      <c r="F14" s="120">
        <v>52</v>
      </c>
      <c r="G14" s="142">
        <f t="shared" si="0"/>
        <v>107</v>
      </c>
      <c r="H14" s="104">
        <v>2</v>
      </c>
      <c r="I14" s="103"/>
      <c r="J14" s="32"/>
      <c r="K14" s="31"/>
      <c r="L14" s="31"/>
      <c r="M14" s="243" t="s">
        <v>22</v>
      </c>
      <c r="N14" s="244"/>
      <c r="O14" s="253">
        <v>837</v>
      </c>
      <c r="P14" s="254"/>
      <c r="Q14" s="253">
        <v>1252</v>
      </c>
      <c r="R14" s="254"/>
      <c r="S14" s="253">
        <f t="shared" si="1"/>
        <v>2089</v>
      </c>
      <c r="T14" s="254"/>
      <c r="U14" s="257">
        <f>S14/S17</f>
        <v>0.04818360050743859</v>
      </c>
      <c r="V14" s="258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173</v>
      </c>
      <c r="E15" s="119">
        <v>219</v>
      </c>
      <c r="F15" s="120">
        <v>235</v>
      </c>
      <c r="G15" s="139">
        <f t="shared" si="0"/>
        <v>454</v>
      </c>
      <c r="H15" s="104">
        <v>2</v>
      </c>
      <c r="I15" s="103"/>
      <c r="J15" s="32"/>
      <c r="K15" s="31"/>
      <c r="L15" s="31"/>
      <c r="M15" s="243" t="s">
        <v>23</v>
      </c>
      <c r="N15" s="244"/>
      <c r="O15" s="253">
        <v>145</v>
      </c>
      <c r="P15" s="254"/>
      <c r="Q15" s="253">
        <v>400</v>
      </c>
      <c r="R15" s="254"/>
      <c r="S15" s="253">
        <f t="shared" si="1"/>
        <v>545</v>
      </c>
      <c r="T15" s="254"/>
      <c r="U15" s="251">
        <f>S15/S17</f>
        <v>0.012570637758044055</v>
      </c>
      <c r="V15" s="252"/>
      <c r="W15" s="49">
        <f>SUM(S12:T16)/S17</f>
        <v>0.25858609156959983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424</v>
      </c>
      <c r="E16" s="119">
        <v>468</v>
      </c>
      <c r="F16" s="120">
        <v>525</v>
      </c>
      <c r="G16" s="142">
        <f t="shared" si="0"/>
        <v>993</v>
      </c>
      <c r="H16" s="104">
        <v>2</v>
      </c>
      <c r="I16" s="103"/>
      <c r="J16" s="32"/>
      <c r="K16" s="31"/>
      <c r="L16" s="31"/>
      <c r="M16" s="243" t="s">
        <v>24</v>
      </c>
      <c r="N16" s="259"/>
      <c r="O16" s="266" t="s">
        <v>130</v>
      </c>
      <c r="P16" s="267"/>
      <c r="Q16" s="253">
        <v>20</v>
      </c>
      <c r="R16" s="254"/>
      <c r="S16" s="255">
        <f t="shared" si="1"/>
        <v>20</v>
      </c>
      <c r="T16" s="256"/>
      <c r="U16" s="251">
        <f>S16/S17</f>
        <v>0.0004613078076346442</v>
      </c>
      <c r="V16" s="252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528</v>
      </c>
      <c r="E17" s="119">
        <v>699</v>
      </c>
      <c r="F17" s="120">
        <v>756</v>
      </c>
      <c r="G17" s="139">
        <f t="shared" si="0"/>
        <v>1455</v>
      </c>
      <c r="H17" s="105">
        <v>2</v>
      </c>
      <c r="I17" s="106"/>
      <c r="J17" s="32"/>
      <c r="K17" s="90"/>
      <c r="L17" s="93"/>
      <c r="M17" s="275" t="s">
        <v>25</v>
      </c>
      <c r="N17" s="276"/>
      <c r="O17" s="277">
        <f>SUM(O6:P16)</f>
        <v>21279</v>
      </c>
      <c r="P17" s="278"/>
      <c r="Q17" s="277">
        <f>SUM(Q6:R16)</f>
        <v>22076</v>
      </c>
      <c r="R17" s="278"/>
      <c r="S17" s="268">
        <f>SUM(S6:T16)</f>
        <v>43355</v>
      </c>
      <c r="T17" s="269"/>
      <c r="U17" s="279">
        <v>1</v>
      </c>
      <c r="V17" s="280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17">
        <v>15</v>
      </c>
      <c r="C18" s="118" t="s">
        <v>9</v>
      </c>
      <c r="D18" s="118">
        <v>725</v>
      </c>
      <c r="E18" s="119">
        <v>702</v>
      </c>
      <c r="F18" s="120">
        <v>609</v>
      </c>
      <c r="G18" s="141">
        <f t="shared" si="0"/>
        <v>1311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5"/>
      <c r="AN18" s="245"/>
    </row>
    <row r="19" spans="1:37" s="9" customFormat="1" ht="16.5" customHeight="1">
      <c r="A19" s="32"/>
      <c r="B19" s="117">
        <v>16</v>
      </c>
      <c r="C19" s="124" t="s">
        <v>38</v>
      </c>
      <c r="D19" s="118">
        <v>702</v>
      </c>
      <c r="E19" s="119">
        <v>664</v>
      </c>
      <c r="F19" s="120">
        <v>584</v>
      </c>
      <c r="G19" s="142">
        <f t="shared" si="0"/>
        <v>1248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224</v>
      </c>
      <c r="E20" s="119">
        <v>267</v>
      </c>
      <c r="F20" s="120">
        <v>302</v>
      </c>
      <c r="G20" s="142">
        <f t="shared" si="0"/>
        <v>569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412</v>
      </c>
      <c r="E21" s="119">
        <v>514</v>
      </c>
      <c r="F21" s="120">
        <v>544</v>
      </c>
      <c r="G21" s="142">
        <f t="shared" si="0"/>
        <v>1058</v>
      </c>
      <c r="H21" s="104">
        <v>2</v>
      </c>
      <c r="I21" s="103"/>
      <c r="J21" s="32"/>
      <c r="K21" s="90"/>
      <c r="L21" s="90"/>
      <c r="M21" s="237" t="s">
        <v>145</v>
      </c>
      <c r="N21" s="238"/>
      <c r="O21" s="237" t="s">
        <v>76</v>
      </c>
      <c r="P21" s="238"/>
      <c r="Q21" s="237" t="s">
        <v>75</v>
      </c>
      <c r="R21" s="238"/>
      <c r="S21" s="237" t="s">
        <v>84</v>
      </c>
      <c r="T21" s="238"/>
      <c r="U21" s="237" t="s">
        <v>144</v>
      </c>
      <c r="V21" s="23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193</v>
      </c>
      <c r="E22" s="119">
        <v>239</v>
      </c>
      <c r="F22" s="120">
        <v>265</v>
      </c>
      <c r="G22" s="139">
        <f t="shared" si="0"/>
        <v>504</v>
      </c>
      <c r="H22" s="104">
        <v>2</v>
      </c>
      <c r="I22" s="103"/>
      <c r="J22" s="32"/>
      <c r="K22" s="54"/>
      <c r="L22" s="54"/>
      <c r="M22" s="222">
        <v>42815</v>
      </c>
      <c r="N22" s="223"/>
      <c r="O22" s="222">
        <v>42802</v>
      </c>
      <c r="P22" s="223"/>
      <c r="Q22" s="224">
        <v>42899</v>
      </c>
      <c r="R22" s="225"/>
      <c r="S22" s="224">
        <v>42981</v>
      </c>
      <c r="T22" s="225"/>
      <c r="U22" s="224">
        <v>42998</v>
      </c>
      <c r="V22" s="225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679</v>
      </c>
      <c r="E23" s="119">
        <v>835</v>
      </c>
      <c r="F23" s="120">
        <v>812</v>
      </c>
      <c r="G23" s="141">
        <f t="shared" si="0"/>
        <v>1647</v>
      </c>
      <c r="H23" s="104">
        <v>2</v>
      </c>
      <c r="I23" s="103"/>
      <c r="J23" s="32"/>
      <c r="K23" s="34"/>
      <c r="L23" s="34"/>
      <c r="M23" s="226">
        <v>-12</v>
      </c>
      <c r="N23" s="227"/>
      <c r="O23" s="226">
        <v>-13</v>
      </c>
      <c r="P23" s="227"/>
      <c r="Q23" s="226">
        <v>97</v>
      </c>
      <c r="R23" s="227"/>
      <c r="S23" s="226">
        <f>S22-Q22</f>
        <v>82</v>
      </c>
      <c r="T23" s="227"/>
      <c r="U23" s="226">
        <f>U22-S22</f>
        <v>17</v>
      </c>
      <c r="V23" s="227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539</v>
      </c>
      <c r="E24" s="162">
        <v>640</v>
      </c>
      <c r="F24" s="163">
        <v>595</v>
      </c>
      <c r="G24" s="145">
        <f t="shared" si="0"/>
        <v>1235</v>
      </c>
      <c r="H24" s="164">
        <v>2</v>
      </c>
      <c r="I24" s="154"/>
      <c r="J24" s="32"/>
      <c r="K24" s="60"/>
      <c r="L24" s="60"/>
      <c r="M24" s="237" t="s">
        <v>81</v>
      </c>
      <c r="N24" s="238"/>
      <c r="O24" s="237" t="s">
        <v>82</v>
      </c>
      <c r="P24" s="238"/>
      <c r="Q24" s="237" t="s">
        <v>83</v>
      </c>
      <c r="R24" s="238"/>
      <c r="S24" s="237" t="s">
        <v>80</v>
      </c>
      <c r="T24" s="238"/>
      <c r="U24" s="237" t="s">
        <v>79</v>
      </c>
      <c r="V24" s="23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68">
        <v>22</v>
      </c>
      <c r="C25" s="169" t="s">
        <v>65</v>
      </c>
      <c r="D25" s="170">
        <v>102</v>
      </c>
      <c r="E25" s="171">
        <v>138</v>
      </c>
      <c r="F25" s="172">
        <v>144</v>
      </c>
      <c r="G25" s="173">
        <f t="shared" si="0"/>
        <v>282</v>
      </c>
      <c r="H25" s="174">
        <v>3</v>
      </c>
      <c r="I25" s="175"/>
      <c r="J25" s="32"/>
      <c r="K25" s="61"/>
      <c r="L25" s="61"/>
      <c r="M25" s="222">
        <v>43070</v>
      </c>
      <c r="N25" s="223"/>
      <c r="O25" s="222">
        <v>43089</v>
      </c>
      <c r="P25" s="223"/>
      <c r="Q25" s="222">
        <v>43136</v>
      </c>
      <c r="R25" s="223"/>
      <c r="S25" s="222">
        <v>43177</v>
      </c>
      <c r="T25" s="223"/>
      <c r="U25" s="222">
        <v>43212</v>
      </c>
      <c r="V25" s="223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26">
        <f>U22-S22</f>
        <v>17</v>
      </c>
      <c r="AN25" s="227"/>
    </row>
    <row r="26" spans="1:37" s="9" customFormat="1" ht="16.5" customHeight="1">
      <c r="A26" s="32"/>
      <c r="B26" s="111">
        <v>23</v>
      </c>
      <c r="C26" s="167" t="s">
        <v>63</v>
      </c>
      <c r="D26" s="112">
        <v>141</v>
      </c>
      <c r="E26" s="113">
        <v>192</v>
      </c>
      <c r="F26" s="114">
        <v>218</v>
      </c>
      <c r="G26" s="139">
        <f>E26+F26</f>
        <v>410</v>
      </c>
      <c r="H26" s="105">
        <v>3</v>
      </c>
      <c r="I26" s="106"/>
      <c r="J26" s="32"/>
      <c r="K26" s="60"/>
      <c r="L26" s="60"/>
      <c r="M26" s="226">
        <f>M25-U22</f>
        <v>72</v>
      </c>
      <c r="N26" s="227"/>
      <c r="O26" s="226">
        <f>O25-M25</f>
        <v>19</v>
      </c>
      <c r="P26" s="227"/>
      <c r="Q26" s="226">
        <f>Q25-O25</f>
        <v>47</v>
      </c>
      <c r="R26" s="227"/>
      <c r="S26" s="226">
        <f>S25-Q25</f>
        <v>41</v>
      </c>
      <c r="T26" s="227"/>
      <c r="U26" s="226">
        <f>U25-S25</f>
        <v>35</v>
      </c>
      <c r="V26" s="227"/>
      <c r="W26" s="59"/>
      <c r="X26" s="29"/>
      <c r="Y26" s="203"/>
      <c r="Z26" s="30"/>
      <c r="AA26" s="5"/>
      <c r="AB26" s="5"/>
      <c r="AC26" s="249"/>
      <c r="AD26" s="247"/>
      <c r="AE26" s="183"/>
      <c r="AF26" s="249"/>
      <c r="AG26" s="247"/>
      <c r="AH26" s="3"/>
      <c r="AI26" s="3"/>
      <c r="AJ26" s="3"/>
      <c r="AK26" s="3"/>
    </row>
    <row r="27" spans="1:44" s="9" customFormat="1" ht="16.5" customHeight="1">
      <c r="A27" s="32"/>
      <c r="B27" s="117">
        <v>24</v>
      </c>
      <c r="C27" s="118" t="s">
        <v>64</v>
      </c>
      <c r="D27" s="112">
        <v>134</v>
      </c>
      <c r="E27" s="113">
        <v>182</v>
      </c>
      <c r="F27" s="114">
        <v>200</v>
      </c>
      <c r="G27" s="141">
        <f t="shared" si="0"/>
        <v>382</v>
      </c>
      <c r="H27" s="104">
        <v>3</v>
      </c>
      <c r="I27" s="103"/>
      <c r="J27" s="32"/>
      <c r="K27" s="62"/>
      <c r="L27" s="62"/>
      <c r="M27" s="237" t="s">
        <v>77</v>
      </c>
      <c r="N27" s="238"/>
      <c r="O27" s="237" t="s">
        <v>78</v>
      </c>
      <c r="P27" s="238"/>
      <c r="Q27" s="237" t="s">
        <v>146</v>
      </c>
      <c r="R27" s="238"/>
      <c r="S27" s="237" t="s">
        <v>76</v>
      </c>
      <c r="T27" s="238"/>
      <c r="U27" s="237" t="s">
        <v>75</v>
      </c>
      <c r="V27" s="238"/>
      <c r="W27" s="48"/>
      <c r="X27" s="66"/>
      <c r="Y27" s="204"/>
      <c r="Z27" s="30"/>
      <c r="AA27" s="5"/>
      <c r="AB27" s="5"/>
      <c r="AC27" s="246"/>
      <c r="AD27" s="246"/>
      <c r="AE27" s="182"/>
      <c r="AF27" s="250"/>
      <c r="AG27" s="250"/>
      <c r="AH27" s="3"/>
      <c r="AI27" s="3"/>
      <c r="AJ27" s="3"/>
      <c r="AK27" s="3"/>
      <c r="AM27" s="222">
        <f>O17-E68</f>
        <v>0</v>
      </c>
      <c r="AN27" s="223"/>
      <c r="AO27" s="222"/>
      <c r="AP27" s="223"/>
      <c r="AQ27" s="224"/>
      <c r="AR27" s="225"/>
    </row>
    <row r="28" spans="1:44" s="9" customFormat="1" ht="16.5" customHeight="1">
      <c r="A28" s="32"/>
      <c r="B28" s="117">
        <v>25</v>
      </c>
      <c r="C28" s="118" t="s">
        <v>66</v>
      </c>
      <c r="D28" s="112">
        <v>223</v>
      </c>
      <c r="E28" s="113">
        <v>323</v>
      </c>
      <c r="F28" s="114">
        <v>368</v>
      </c>
      <c r="G28" s="141">
        <f t="shared" si="0"/>
        <v>691</v>
      </c>
      <c r="H28" s="104">
        <v>3</v>
      </c>
      <c r="I28" s="103"/>
      <c r="J28" s="32"/>
      <c r="K28" s="63"/>
      <c r="L28" s="63"/>
      <c r="M28" s="222">
        <v>43264</v>
      </c>
      <c r="N28" s="223"/>
      <c r="O28" s="222">
        <v>43335</v>
      </c>
      <c r="P28" s="223"/>
      <c r="Q28" s="222">
        <v>43355</v>
      </c>
      <c r="R28" s="223"/>
      <c r="S28" s="222"/>
      <c r="T28" s="223"/>
      <c r="U28" s="224"/>
      <c r="V28" s="225"/>
      <c r="W28" s="48"/>
      <c r="X28" s="29"/>
      <c r="Y28" s="203"/>
      <c r="Z28" s="30"/>
      <c r="AA28" s="5"/>
      <c r="AB28" s="3"/>
      <c r="AC28" s="246"/>
      <c r="AD28" s="246"/>
      <c r="AE28" s="182"/>
      <c r="AF28" s="250"/>
      <c r="AG28" s="250"/>
      <c r="AH28" s="3"/>
      <c r="AI28" s="3"/>
      <c r="AJ28" s="3"/>
      <c r="AK28" s="3"/>
      <c r="AM28" s="226">
        <f>AM27-AK27</f>
        <v>0</v>
      </c>
      <c r="AN28" s="227"/>
      <c r="AO28" s="226">
        <f>AO27-AM27</f>
        <v>0</v>
      </c>
      <c r="AP28" s="227"/>
      <c r="AQ28" s="226">
        <f>AQ27-AO27</f>
        <v>0</v>
      </c>
      <c r="AR28" s="227"/>
    </row>
    <row r="29" spans="1:37" s="9" customFormat="1" ht="16.5" customHeight="1">
      <c r="A29" s="32"/>
      <c r="B29" s="117">
        <v>26</v>
      </c>
      <c r="C29" s="118" t="s">
        <v>62</v>
      </c>
      <c r="D29" s="112">
        <v>235</v>
      </c>
      <c r="E29" s="113">
        <v>259</v>
      </c>
      <c r="F29" s="114">
        <v>262</v>
      </c>
      <c r="G29" s="141">
        <f t="shared" si="0"/>
        <v>521</v>
      </c>
      <c r="H29" s="104">
        <v>3</v>
      </c>
      <c r="I29" s="103"/>
      <c r="J29" s="32"/>
      <c r="K29" s="62"/>
      <c r="L29" s="62"/>
      <c r="M29" s="226">
        <f>M28-U25</f>
        <v>52</v>
      </c>
      <c r="N29" s="227"/>
      <c r="O29" s="226">
        <f>O28-M28</f>
        <v>71</v>
      </c>
      <c r="P29" s="227"/>
      <c r="Q29" s="226">
        <f>Q28-O28</f>
        <v>20</v>
      </c>
      <c r="R29" s="227"/>
      <c r="S29" s="226"/>
      <c r="T29" s="227"/>
      <c r="U29" s="226">
        <f>U28-S28</f>
        <v>0</v>
      </c>
      <c r="V29" s="227"/>
      <c r="W29" s="48"/>
      <c r="X29" s="29"/>
      <c r="Y29" s="203"/>
      <c r="Z29" s="30"/>
      <c r="AA29" s="5"/>
      <c r="AB29" s="3"/>
      <c r="AC29" s="246"/>
      <c r="AD29" s="246"/>
      <c r="AE29" s="182"/>
      <c r="AF29" s="250"/>
      <c r="AG29" s="250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612</v>
      </c>
      <c r="E30" s="113">
        <v>586</v>
      </c>
      <c r="F30" s="114">
        <v>526</v>
      </c>
      <c r="G30" s="141">
        <f t="shared" si="0"/>
        <v>1112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218</v>
      </c>
      <c r="E31" s="113">
        <v>299</v>
      </c>
      <c r="F31" s="114">
        <v>341</v>
      </c>
      <c r="G31" s="142">
        <f t="shared" si="0"/>
        <v>640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145</v>
      </c>
      <c r="E32" s="113">
        <v>186</v>
      </c>
      <c r="F32" s="114">
        <v>199</v>
      </c>
      <c r="G32" s="139">
        <f t="shared" si="0"/>
        <v>385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135</v>
      </c>
      <c r="E33" s="113">
        <v>149</v>
      </c>
      <c r="F33" s="114">
        <v>147</v>
      </c>
      <c r="G33" s="141">
        <f t="shared" si="0"/>
        <v>296</v>
      </c>
      <c r="H33" s="104">
        <v>3</v>
      </c>
      <c r="I33" s="103"/>
      <c r="J33" s="32"/>
      <c r="K33" s="62"/>
      <c r="L33" s="62"/>
      <c r="M33" s="126" t="s">
        <v>112</v>
      </c>
      <c r="N33" s="270" t="s">
        <v>103</v>
      </c>
      <c r="O33" s="271"/>
      <c r="P33" s="270">
        <v>50</v>
      </c>
      <c r="Q33" s="271"/>
      <c r="R33" s="270">
        <v>55</v>
      </c>
      <c r="S33" s="271"/>
      <c r="T33" s="270">
        <v>60</v>
      </c>
      <c r="U33" s="271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74</v>
      </c>
      <c r="E34" s="113">
        <v>79</v>
      </c>
      <c r="F34" s="114">
        <v>93</v>
      </c>
      <c r="G34" s="141">
        <f t="shared" si="0"/>
        <v>172</v>
      </c>
      <c r="H34" s="104">
        <v>3</v>
      </c>
      <c r="I34" s="103"/>
      <c r="J34" s="32"/>
      <c r="K34" s="62"/>
      <c r="L34" s="62"/>
      <c r="M34" s="128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305</v>
      </c>
      <c r="E35" s="113">
        <v>375</v>
      </c>
      <c r="F35" s="114">
        <v>436</v>
      </c>
      <c r="G35" s="141">
        <f t="shared" si="0"/>
        <v>811</v>
      </c>
      <c r="H35" s="104">
        <v>3</v>
      </c>
      <c r="I35" s="103"/>
      <c r="J35" s="32"/>
      <c r="K35" s="64"/>
      <c r="L35" s="64"/>
      <c r="M35" s="127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3"/>
      <c r="Z35" s="30"/>
      <c r="AA35" s="5"/>
      <c r="AB35" s="3"/>
      <c r="AC35" s="246"/>
      <c r="AD35" s="246"/>
      <c r="AE35" s="182"/>
      <c r="AF35" s="250"/>
      <c r="AG35" s="250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96</v>
      </c>
      <c r="E36" s="162">
        <v>132</v>
      </c>
      <c r="F36" s="163">
        <v>127</v>
      </c>
      <c r="G36" s="145">
        <f t="shared" si="0"/>
        <v>259</v>
      </c>
      <c r="H36" s="164">
        <v>3</v>
      </c>
      <c r="I36" s="154"/>
      <c r="J36" s="32"/>
      <c r="K36" s="63"/>
      <c r="L36" s="63"/>
      <c r="M36" s="128" t="s">
        <v>27</v>
      </c>
      <c r="N36" s="281" t="s">
        <v>109</v>
      </c>
      <c r="O36" s="282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3"/>
      <c r="Z36" s="30"/>
      <c r="AA36" s="5"/>
      <c r="AB36" s="3"/>
      <c r="AC36" s="246"/>
      <c r="AD36" s="246"/>
      <c r="AE36" s="18"/>
      <c r="AF36" s="250"/>
      <c r="AG36" s="250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517</v>
      </c>
      <c r="E37" s="113">
        <v>770</v>
      </c>
      <c r="F37" s="114">
        <v>762</v>
      </c>
      <c r="G37" s="138">
        <f aca="true" t="shared" si="3" ref="G37:G67">E37+F37</f>
        <v>1532</v>
      </c>
      <c r="H37" s="176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2"/>
      <c r="W37" s="153"/>
      <c r="X37" s="29"/>
      <c r="Y37" s="203"/>
      <c r="Z37" s="30"/>
      <c r="AA37" s="5"/>
      <c r="AB37" s="3"/>
      <c r="AC37" s="246"/>
      <c r="AD37" s="246"/>
      <c r="AE37" s="18"/>
      <c r="AF37" s="250"/>
      <c r="AG37" s="250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618</v>
      </c>
      <c r="E38" s="119">
        <v>599</v>
      </c>
      <c r="F38" s="119">
        <v>601</v>
      </c>
      <c r="G38" s="142">
        <f t="shared" si="3"/>
        <v>1200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606</v>
      </c>
      <c r="E39" s="119">
        <v>699</v>
      </c>
      <c r="F39" s="119">
        <v>697</v>
      </c>
      <c r="G39" s="142">
        <f t="shared" si="3"/>
        <v>1396</v>
      </c>
      <c r="H39" s="104">
        <v>4</v>
      </c>
      <c r="I39" s="103">
        <v>1</v>
      </c>
      <c r="J39" s="32"/>
      <c r="K39" s="65"/>
      <c r="L39" s="65"/>
      <c r="M39" s="75"/>
      <c r="N39" s="281" t="s">
        <v>109</v>
      </c>
      <c r="O39" s="282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3"/>
      <c r="Z39" s="30"/>
      <c r="AA39" s="5"/>
      <c r="AB39" s="3"/>
      <c r="AC39" s="246"/>
      <c r="AD39" s="247"/>
      <c r="AE39" s="182"/>
      <c r="AF39" s="250"/>
      <c r="AG39" s="250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457</v>
      </c>
      <c r="E40" s="119">
        <v>475</v>
      </c>
      <c r="F40" s="119">
        <v>452</v>
      </c>
      <c r="G40" s="142">
        <f t="shared" si="3"/>
        <v>927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3"/>
      <c r="Z40" s="30"/>
      <c r="AA40" s="5"/>
      <c r="AB40" s="3"/>
      <c r="AC40" s="248"/>
      <c r="AD40" s="247"/>
      <c r="AE40" s="182"/>
      <c r="AF40" s="250"/>
      <c r="AG40" s="250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297</v>
      </c>
      <c r="E41" s="119">
        <v>324</v>
      </c>
      <c r="F41" s="119">
        <v>333</v>
      </c>
      <c r="G41" s="138">
        <f t="shared" si="3"/>
        <v>657</v>
      </c>
      <c r="H41" s="176">
        <v>4</v>
      </c>
      <c r="I41" s="177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2"/>
      <c r="Z41" s="30"/>
      <c r="AA41" s="5"/>
      <c r="AB41" s="3"/>
      <c r="AC41" s="248"/>
      <c r="AD41" s="247"/>
      <c r="AE41" s="182"/>
      <c r="AF41" s="250"/>
      <c r="AG41" s="250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330</v>
      </c>
      <c r="E42" s="119">
        <v>494</v>
      </c>
      <c r="F42" s="119">
        <v>512</v>
      </c>
      <c r="G42" s="142">
        <f>E42+F42</f>
        <v>1006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324</v>
      </c>
      <c r="E43" s="119">
        <v>331</v>
      </c>
      <c r="F43" s="119">
        <v>313</v>
      </c>
      <c r="G43" s="142">
        <f t="shared" si="3"/>
        <v>644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138</v>
      </c>
      <c r="S43" s="233"/>
      <c r="T43" s="232" t="s">
        <v>139</v>
      </c>
      <c r="U43" s="233"/>
      <c r="V43" s="32"/>
      <c r="W43" s="29"/>
      <c r="X43" s="76"/>
      <c r="Y43" s="205"/>
      <c r="Z43" s="110"/>
      <c r="AA43" s="6"/>
      <c r="AB43" s="3"/>
      <c r="AC43" s="246"/>
      <c r="AD43" s="247"/>
      <c r="AE43" s="182"/>
      <c r="AF43" s="250"/>
      <c r="AG43" s="250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271</v>
      </c>
      <c r="E44" s="119">
        <v>294</v>
      </c>
      <c r="F44" s="119">
        <v>352</v>
      </c>
      <c r="G44" s="139">
        <f t="shared" si="3"/>
        <v>646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>
        <v>42368</v>
      </c>
      <c r="S44" s="231"/>
      <c r="T44" s="230">
        <v>42899</v>
      </c>
      <c r="U44" s="231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347</v>
      </c>
      <c r="E45" s="119">
        <v>432</v>
      </c>
      <c r="F45" s="119">
        <v>464</v>
      </c>
      <c r="G45" s="142">
        <f t="shared" si="3"/>
        <v>896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>
        <f>R44-P44</f>
        <v>546</v>
      </c>
      <c r="S45" s="234"/>
      <c r="T45" s="228">
        <f>T44-R44</f>
        <v>531</v>
      </c>
      <c r="U45" s="234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432</v>
      </c>
      <c r="E46" s="162">
        <v>517</v>
      </c>
      <c r="F46" s="163">
        <v>558</v>
      </c>
      <c r="G46" s="145">
        <f t="shared" si="3"/>
        <v>1075</v>
      </c>
      <c r="H46" s="164">
        <v>4</v>
      </c>
      <c r="I46" s="154">
        <v>1</v>
      </c>
      <c r="J46" s="32"/>
      <c r="K46" s="71"/>
      <c r="L46" s="71"/>
      <c r="M46" s="30"/>
      <c r="N46" s="232" t="s">
        <v>140</v>
      </c>
      <c r="O46" s="233"/>
      <c r="P46" s="232" t="s">
        <v>141</v>
      </c>
      <c r="Q46" s="233"/>
      <c r="R46" s="232" t="s">
        <v>142</v>
      </c>
      <c r="S46" s="233"/>
      <c r="T46" s="232" t="s">
        <v>143</v>
      </c>
      <c r="U46" s="233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219</v>
      </c>
      <c r="E47" s="113">
        <v>263</v>
      </c>
      <c r="F47" s="114">
        <v>290</v>
      </c>
      <c r="G47" s="142">
        <f t="shared" si="3"/>
        <v>553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290</v>
      </c>
      <c r="E48" s="119">
        <v>352</v>
      </c>
      <c r="F48" s="120">
        <v>385</v>
      </c>
      <c r="G48" s="142">
        <f t="shared" si="3"/>
        <v>737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206</v>
      </c>
      <c r="E49" s="119">
        <v>251</v>
      </c>
      <c r="F49" s="120">
        <v>269</v>
      </c>
      <c r="G49" s="142">
        <f t="shared" si="3"/>
        <v>520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228</v>
      </c>
      <c r="E50" s="119">
        <v>312</v>
      </c>
      <c r="F50" s="120">
        <v>334</v>
      </c>
      <c r="G50" s="139">
        <f>E50+F50</f>
        <v>646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281</v>
      </c>
      <c r="E51" s="119">
        <v>384</v>
      </c>
      <c r="F51" s="120">
        <v>375</v>
      </c>
      <c r="G51" s="142">
        <f t="shared" si="3"/>
        <v>759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184</v>
      </c>
      <c r="E52" s="119">
        <v>271</v>
      </c>
      <c r="F52" s="120">
        <v>276</v>
      </c>
      <c r="G52" s="139">
        <f t="shared" si="3"/>
        <v>547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446</v>
      </c>
      <c r="E53" s="119">
        <v>567</v>
      </c>
      <c r="F53" s="120">
        <v>594</v>
      </c>
      <c r="G53" s="142">
        <f t="shared" si="3"/>
        <v>1161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215</v>
      </c>
      <c r="E54" s="119">
        <v>139</v>
      </c>
      <c r="F54" s="120">
        <v>197</v>
      </c>
      <c r="G54" s="142">
        <f t="shared" si="3"/>
        <v>336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232</v>
      </c>
      <c r="E55" s="119">
        <v>194</v>
      </c>
      <c r="F55" s="120">
        <v>217</v>
      </c>
      <c r="G55" s="142">
        <f t="shared" si="3"/>
        <v>411</v>
      </c>
      <c r="H55" s="104">
        <v>5</v>
      </c>
      <c r="I55" s="103">
        <v>1</v>
      </c>
      <c r="J55" s="32"/>
      <c r="K55" s="65"/>
      <c r="L55" s="65"/>
      <c r="N55" s="283" t="s">
        <v>131</v>
      </c>
      <c r="O55" s="283"/>
      <c r="P55" s="283"/>
      <c r="Q55" s="283"/>
      <c r="R55" s="283"/>
      <c r="S55" s="283"/>
      <c r="T55" s="283"/>
      <c r="U55" s="283"/>
      <c r="V55" s="283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132</v>
      </c>
      <c r="E56" s="119">
        <v>112</v>
      </c>
      <c r="F56" s="120">
        <v>164</v>
      </c>
      <c r="G56" s="142">
        <f t="shared" si="3"/>
        <v>276</v>
      </c>
      <c r="H56" s="104">
        <v>5</v>
      </c>
      <c r="I56" s="103">
        <v>1</v>
      </c>
      <c r="J56" s="32"/>
      <c r="K56" s="65"/>
      <c r="L56" s="65"/>
      <c r="N56" s="283"/>
      <c r="O56" s="283"/>
      <c r="P56" s="283"/>
      <c r="Q56" s="283"/>
      <c r="R56" s="283"/>
      <c r="S56" s="283"/>
      <c r="T56" s="283"/>
      <c r="U56" s="283"/>
      <c r="V56" s="283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182</v>
      </c>
      <c r="E57" s="119">
        <v>149</v>
      </c>
      <c r="F57" s="120">
        <v>211</v>
      </c>
      <c r="G57" s="141">
        <f t="shared" si="3"/>
        <v>360</v>
      </c>
      <c r="H57" s="104">
        <v>5</v>
      </c>
      <c r="I57" s="103">
        <v>1</v>
      </c>
      <c r="J57" s="32"/>
      <c r="K57" s="60"/>
      <c r="L57" s="60"/>
      <c r="N57" s="283" t="s">
        <v>132</v>
      </c>
      <c r="O57" s="283"/>
      <c r="P57" s="283"/>
      <c r="Q57" s="283"/>
      <c r="R57" s="283"/>
      <c r="S57" s="283"/>
      <c r="T57" s="283"/>
      <c r="U57" s="283"/>
      <c r="V57" s="283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178</v>
      </c>
      <c r="E58" s="162">
        <v>149</v>
      </c>
      <c r="F58" s="163">
        <v>194</v>
      </c>
      <c r="G58" s="145">
        <f t="shared" si="3"/>
        <v>343</v>
      </c>
      <c r="H58" s="164">
        <v>5</v>
      </c>
      <c r="I58" s="154">
        <v>1</v>
      </c>
      <c r="J58" s="32"/>
      <c r="K58" s="60"/>
      <c r="L58" s="60"/>
      <c r="N58" s="283"/>
      <c r="O58" s="283"/>
      <c r="P58" s="283"/>
      <c r="Q58" s="283"/>
      <c r="R58" s="283"/>
      <c r="S58" s="283"/>
      <c r="T58" s="283"/>
      <c r="U58" s="283"/>
      <c r="V58" s="283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153</v>
      </c>
      <c r="E59" s="113">
        <v>145</v>
      </c>
      <c r="F59" s="114">
        <v>170</v>
      </c>
      <c r="G59" s="138">
        <f t="shared" si="3"/>
        <v>315</v>
      </c>
      <c r="H59" s="105">
        <v>6</v>
      </c>
      <c r="I59" s="106">
        <v>1</v>
      </c>
      <c r="J59" s="32"/>
      <c r="K59" s="54"/>
      <c r="L59" s="54"/>
      <c r="N59" s="283" t="s">
        <v>135</v>
      </c>
      <c r="O59" s="283"/>
      <c r="P59" s="283"/>
      <c r="Q59" s="283"/>
      <c r="R59" s="283"/>
      <c r="S59" s="283"/>
      <c r="T59" s="283"/>
      <c r="U59" s="283"/>
      <c r="V59" s="283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176</v>
      </c>
      <c r="E60" s="119">
        <v>179</v>
      </c>
      <c r="F60" s="120">
        <v>200</v>
      </c>
      <c r="G60" s="142">
        <f t="shared" si="3"/>
        <v>379</v>
      </c>
      <c r="H60" s="104">
        <v>6</v>
      </c>
      <c r="I60" s="103">
        <v>1</v>
      </c>
      <c r="J60" s="32"/>
      <c r="K60" s="54"/>
      <c r="L60" s="54"/>
      <c r="N60" s="283"/>
      <c r="O60" s="283"/>
      <c r="P60" s="283"/>
      <c r="Q60" s="283"/>
      <c r="R60" s="283"/>
      <c r="S60" s="283"/>
      <c r="T60" s="283"/>
      <c r="U60" s="283"/>
      <c r="V60" s="283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165</v>
      </c>
      <c r="E61" s="119">
        <v>171</v>
      </c>
      <c r="F61" s="120">
        <v>208</v>
      </c>
      <c r="G61" s="142">
        <f t="shared" si="3"/>
        <v>379</v>
      </c>
      <c r="H61" s="104">
        <v>6</v>
      </c>
      <c r="I61" s="103">
        <v>1</v>
      </c>
      <c r="J61" s="32"/>
      <c r="K61" s="54"/>
      <c r="L61" s="54"/>
      <c r="N61" s="283" t="s">
        <v>133</v>
      </c>
      <c r="O61" s="283"/>
      <c r="P61" s="283"/>
      <c r="Q61" s="283"/>
      <c r="R61" s="283"/>
      <c r="S61" s="283"/>
      <c r="T61" s="283"/>
      <c r="U61" s="283"/>
      <c r="V61" s="283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678</v>
      </c>
      <c r="E62" s="119">
        <v>691</v>
      </c>
      <c r="F62" s="120">
        <v>729</v>
      </c>
      <c r="G62" s="139">
        <f t="shared" si="3"/>
        <v>1420</v>
      </c>
      <c r="H62" s="104">
        <v>6</v>
      </c>
      <c r="I62" s="103">
        <v>1</v>
      </c>
      <c r="J62" s="32"/>
      <c r="K62" s="54"/>
      <c r="L62" s="54"/>
      <c r="N62" s="283"/>
      <c r="O62" s="283"/>
      <c r="P62" s="283"/>
      <c r="Q62" s="283"/>
      <c r="R62" s="283"/>
      <c r="S62" s="283"/>
      <c r="T62" s="283"/>
      <c r="U62" s="283"/>
      <c r="V62" s="283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394</v>
      </c>
      <c r="E63" s="119">
        <v>421</v>
      </c>
      <c r="F63" s="120">
        <v>460</v>
      </c>
      <c r="G63" s="141">
        <f t="shared" si="3"/>
        <v>881</v>
      </c>
      <c r="H63" s="104">
        <v>6</v>
      </c>
      <c r="I63" s="103">
        <v>1</v>
      </c>
      <c r="J63" s="32"/>
      <c r="K63" s="54"/>
      <c r="L63" s="54"/>
      <c r="N63" s="283" t="s">
        <v>134</v>
      </c>
      <c r="O63" s="283"/>
      <c r="P63" s="283"/>
      <c r="Q63" s="283"/>
      <c r="R63" s="283"/>
      <c r="S63" s="283"/>
      <c r="T63" s="283"/>
      <c r="U63" s="283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638</v>
      </c>
      <c r="E64" s="119">
        <v>705</v>
      </c>
      <c r="F64" s="120">
        <v>720</v>
      </c>
      <c r="G64" s="142">
        <f t="shared" si="3"/>
        <v>1425</v>
      </c>
      <c r="H64" s="104">
        <v>6</v>
      </c>
      <c r="I64" s="103">
        <v>1</v>
      </c>
      <c r="J64" s="32"/>
      <c r="K64" s="54"/>
      <c r="L64" s="54"/>
      <c r="N64" s="283"/>
      <c r="O64" s="283"/>
      <c r="P64" s="283"/>
      <c r="Q64" s="283"/>
      <c r="R64" s="283"/>
      <c r="S64" s="283"/>
      <c r="T64" s="283"/>
      <c r="U64" s="283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502</v>
      </c>
      <c r="E65" s="119">
        <v>595</v>
      </c>
      <c r="F65" s="120">
        <v>611</v>
      </c>
      <c r="G65" s="142">
        <f t="shared" si="3"/>
        <v>1206</v>
      </c>
      <c r="H65" s="143">
        <v>6</v>
      </c>
      <c r="I65" s="123">
        <v>1</v>
      </c>
      <c r="J65" s="144"/>
      <c r="K65" s="54"/>
      <c r="L65" s="54"/>
      <c r="N65" s="283" t="s">
        <v>137</v>
      </c>
      <c r="O65" s="283"/>
      <c r="P65" s="283"/>
      <c r="Q65" s="283"/>
      <c r="R65" s="283"/>
      <c r="S65" s="283"/>
      <c r="T65" s="283"/>
      <c r="U65" s="283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227</v>
      </c>
      <c r="E66" s="119">
        <v>228</v>
      </c>
      <c r="F66" s="120">
        <v>209</v>
      </c>
      <c r="G66" s="141">
        <f t="shared" si="3"/>
        <v>437</v>
      </c>
      <c r="H66" s="179">
        <v>6</v>
      </c>
      <c r="I66" s="123">
        <v>1</v>
      </c>
      <c r="J66" s="144"/>
      <c r="K66" s="54"/>
      <c r="L66" s="54"/>
      <c r="N66" s="283"/>
      <c r="O66" s="283"/>
      <c r="P66" s="283"/>
      <c r="Q66" s="283"/>
      <c r="R66" s="283"/>
      <c r="S66" s="283"/>
      <c r="T66" s="283"/>
      <c r="U66" s="283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175</v>
      </c>
      <c r="E67" s="158">
        <v>331</v>
      </c>
      <c r="F67" s="180">
        <v>323</v>
      </c>
      <c r="G67" s="145">
        <f t="shared" si="3"/>
        <v>654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4"/>
      <c r="C68" s="290"/>
      <c r="D68" s="288">
        <f>SUM(D4:D67)</f>
        <v>18518</v>
      </c>
      <c r="E68" s="288">
        <f>SUM(E4:E67)</f>
        <v>21279</v>
      </c>
      <c r="F68" s="288">
        <f>SUM(F4:F67)</f>
        <v>22076</v>
      </c>
      <c r="G68" s="286">
        <f>SUM(G4:G67)</f>
        <v>43355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5"/>
      <c r="C69" s="291"/>
      <c r="D69" s="289"/>
      <c r="E69" s="289"/>
      <c r="F69" s="289"/>
      <c r="G69" s="287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221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14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矢野 紋伽</cp:lastModifiedBy>
  <cp:lastPrinted>2022-01-06T04:33:17Z</cp:lastPrinted>
  <dcterms:created xsi:type="dcterms:W3CDTF">2000-04-07T01:49:53Z</dcterms:created>
  <dcterms:modified xsi:type="dcterms:W3CDTF">2022-02-09T00:51:35Z</dcterms:modified>
  <cp:category/>
  <cp:version/>
  <cp:contentType/>
  <cp:contentStatus/>
</cp:coreProperties>
</file>