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<sst xmlns="http://schemas.openxmlformats.org/spreadsheetml/2006/main" count="153" uniqueCount="151">
  <si>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</si>
  <si>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</si>
  <si>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</si>
  <si>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</si>
  <si>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</si>
  <si>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</si>
  <si>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</si>
  <si>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</si>
  <si>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</si>
  <si>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</si>
  <si>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</si>
  <si>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</si>
  <si>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</si>
  <si>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</si>
  <si>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</si>
  <si>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</si>
  <si>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</si>
  <si>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</si>
  <si>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</si>
  <si>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</si>
  <si>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</si>
  <si>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</si>
  <si>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</si>
  <si>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</si>
  <si>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</si>
  <si>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</si>
  <si>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</si>
  <si>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</si>
  <si>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</si>
  <si>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</si>
  <si>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</si>
  <si>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</si>
  <si>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</si>
  <si>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</si>
  <si>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</si>
  <si>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</si>
  <si>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</si>
  <si>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</si>
  <si>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</si>
  <si>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</si>
  <si>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</si>
  <si>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</si>
  <si>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</si>
  <si>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</si>
  <si>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</si>
  <si>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</si>
  <si>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</si>
  <si>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</si>
  <si>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</si>
  <si>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</si>
  <si>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</si>
  <si>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</si>
  <si>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</si>
  <si>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</si>
  <si>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</si>
  <si>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</si>
  <si>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</si>
  <si>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</si>
  <si>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</si>
  <si>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</si>
  <si>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</si>
  <si>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</si>
  <si>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</si>
  <si>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</si>
  <si>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</si>
  <si>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</si>
  <si>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</si>
  <si>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</si>
  <si>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</si>
  <si>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</si>
  <si>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</si>
  <si>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</si>
  <si>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</si>
  <si>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</si>
  <si>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</si>
  <si>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</si>
  <si>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</si>
  <si>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</si>
  <si>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</si>
  <si>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</si>
  <si>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</si>
  <si>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</si>
  <si>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</si>
  <si>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</si>
  <si>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</si>
  <si>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</si>
  <si>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</si>
  <si>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</si>
  <si>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</si>
  <si>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</si>
  <si>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</si>
  <si>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</si>
  <si>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</si>
  <si>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</si>
  <si>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</si>
  <si>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</si>
  <si>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</si>
  <si>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</si>
  <si>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</si>
  <si>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</si>
  <si>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</si>
  <si>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</si>
  <si>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</si>
  <si>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</si>
  <si>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</si>
  <si>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</si>
  <si>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</si>
  <si>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</si>
  <si>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</si>
  <si>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</si>
  <si>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</si>
  <si>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</si>
  <si>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</si>
  <si>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</si>
  <si>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</si>
  <si>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</si>
  <si>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</si>
  <si>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</si>
  <si>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</si>
  <si>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</si>
  <si>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</si>
  <si>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</si>
  <si>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</si>
  <si>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</si>
  <si>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</si>
  <si>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</si>
  <si>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</si>
  <si>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</si>
  <si>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</si>
  <si>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</si>
  <si>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</si>
  <si>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</si>
  <si>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</si>
  <si>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</si>
  <si>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</si>
  <si>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</si>
  <si>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</si>
  <si>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</si>
  <si>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</si>
  <si>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</si>
  <si>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</si>
  <si>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</si>
  <si>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</si>
  <si>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</si>
  <si>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</si>
  <si>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58</t>
  </si>
  <si>
    <t>新　町　西</t>
  </si>
  <si>
    <t>※平成30年４月1日に新町区から
　新町西区が分区しました。</t>
  </si>
  <si>
    <t>30／１月</t>
  </si>
  <si>
    <t>31／１月</t>
  </si>
  <si>
    <t>2019/3/31現在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</si>
</sst>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096034"/>
        <c:axId val="30993395"/>
      </c:barChart>
      <c:catAx>
        <c:axId val="630960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096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t"/>
        <c:delete val="1"/>
        <c:majorTickMark val="out"/>
        <c:minorTickMark val="none"/>
        <c:tickLblPos val="nextTo"/>
        <c:crossAx val="10505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606742"/>
        <c:axId val="7807495"/>
      </c:barChart>
      <c:catAx>
        <c:axId val="4560674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58592"/>
        <c:axId val="28427329"/>
      </c:barChart>
      <c:catAx>
        <c:axId val="315859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58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54519370"/>
        <c:axId val="20912283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 val="autoZero"/>
        <c:auto val="1"/>
        <c:lblOffset val="100"/>
        <c:tickLblSkip val="3"/>
        <c:noMultiLvlLbl val="0"/>
      </c:catAx>
      <c:valAx>
        <c:axId val="20912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54519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992820"/>
        <c:axId val="16173333"/>
      </c:barChart>
      <c:catAx>
        <c:axId val="539928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342270"/>
        <c:axId val="34971567"/>
      </c:barChart>
      <c:catAx>
        <c:axId val="113422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t"/>
        <c:delete val="1"/>
        <c:majorTickMark val="out"/>
        <c:minorTickMark val="none"/>
        <c:tickLblPos val="nextTo"/>
        <c:crossAx val="1134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30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012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25">
      <selection activeCell="W47" sqref="W47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109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99" t="s">
        <v>150</v>
      </c>
      <c r="C2" s="300"/>
      <c r="D2" s="300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114</v>
      </c>
      <c r="C3" s="276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74</v>
      </c>
      <c r="E4" s="113">
        <v>99</v>
      </c>
      <c r="F4" s="114">
        <v>98</v>
      </c>
      <c r="G4" s="142">
        <f aca="true" t="shared" si="0" ref="G4:G36">E4+F4</f>
        <v>197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2019/3/31現在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92</v>
      </c>
      <c r="E5" s="119">
        <v>113</v>
      </c>
      <c r="F5" s="120">
        <v>114</v>
      </c>
      <c r="G5" s="143">
        <f t="shared" si="0"/>
        <v>227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207</v>
      </c>
      <c r="E6" s="119">
        <v>207</v>
      </c>
      <c r="F6" s="120">
        <v>194</v>
      </c>
      <c r="G6" s="143">
        <f t="shared" si="0"/>
        <v>401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2527</v>
      </c>
      <c r="P6" s="264"/>
      <c r="Q6" s="263">
        <v>2454</v>
      </c>
      <c r="R6" s="264"/>
      <c r="S6" s="263">
        <f aca="true" t="shared" si="1" ref="S6:S16">SUM(O6:R6)</f>
        <v>4981</v>
      </c>
      <c r="T6" s="264"/>
      <c r="U6" s="253">
        <f>S6/S17</f>
        <v>0.11909999521782794</v>
      </c>
      <c r="V6" s="254"/>
      <c r="W6" s="152" t="s">
        <v>44</v>
      </c>
      <c r="X6" s="33"/>
      <c r="Y6" s="206" t="s">
        <v>139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160</v>
      </c>
      <c r="E7" s="119">
        <v>213</v>
      </c>
      <c r="F7" s="120">
        <v>203</v>
      </c>
      <c r="G7" s="144">
        <f t="shared" si="0"/>
        <v>416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2360</v>
      </c>
      <c r="P7" s="244"/>
      <c r="Q7" s="243">
        <v>2302</v>
      </c>
      <c r="R7" s="244"/>
      <c r="S7" s="243">
        <f t="shared" si="1"/>
        <v>4662</v>
      </c>
      <c r="T7" s="244"/>
      <c r="U7" s="251">
        <f>S7/S17</f>
        <v>0.11147243077805939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168</v>
      </c>
      <c r="E8" s="119">
        <v>148</v>
      </c>
      <c r="F8" s="120">
        <v>220</v>
      </c>
      <c r="G8" s="144">
        <f t="shared" si="0"/>
        <v>368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2183</v>
      </c>
      <c r="P8" s="262"/>
      <c r="Q8" s="261">
        <v>2077</v>
      </c>
      <c r="R8" s="262"/>
      <c r="S8" s="261">
        <f t="shared" si="1"/>
        <v>4260</v>
      </c>
      <c r="T8" s="262"/>
      <c r="U8" s="265">
        <f>S8/S17</f>
        <v>0.10186026493233226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67</v>
      </c>
      <c r="E9" s="166">
        <v>46</v>
      </c>
      <c r="F9" s="167">
        <v>76</v>
      </c>
      <c r="G9" s="148">
        <f t="shared" si="0"/>
        <v>122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3079</v>
      </c>
      <c r="P9" s="250"/>
      <c r="Q9" s="249">
        <v>2987</v>
      </c>
      <c r="R9" s="250"/>
      <c r="S9" s="249">
        <f t="shared" si="1"/>
        <v>6066</v>
      </c>
      <c r="T9" s="250"/>
      <c r="U9" s="251">
        <f>S9/S17</f>
        <v>0.1450432786571661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79</v>
      </c>
      <c r="E10" s="113">
        <v>103</v>
      </c>
      <c r="F10" s="114">
        <v>113</v>
      </c>
      <c r="G10" s="140">
        <f t="shared" si="0"/>
        <v>216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3345</v>
      </c>
      <c r="P10" s="250"/>
      <c r="Q10" s="249">
        <v>3265</v>
      </c>
      <c r="R10" s="250"/>
      <c r="S10" s="249">
        <f t="shared" si="1"/>
        <v>6610</v>
      </c>
      <c r="T10" s="250"/>
      <c r="U10" s="251">
        <f>S10/S17</f>
        <v>0.1580507866673043</v>
      </c>
      <c r="V10" s="252"/>
      <c r="W10" s="48">
        <f>SUM(S8:T11)/S17</f>
        <v>0.5123380039213811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84</v>
      </c>
      <c r="E11" s="119">
        <v>111</v>
      </c>
      <c r="F11" s="120">
        <v>122</v>
      </c>
      <c r="G11" s="141">
        <f t="shared" si="0"/>
        <v>233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2175</v>
      </c>
      <c r="P11" s="244"/>
      <c r="Q11" s="243">
        <v>2316</v>
      </c>
      <c r="R11" s="244"/>
      <c r="S11" s="243">
        <f t="shared" si="1"/>
        <v>4491</v>
      </c>
      <c r="T11" s="244"/>
      <c r="U11" s="295">
        <f>S11/S17</f>
        <v>0.10738367366457845</v>
      </c>
      <c r="V11" s="296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285</v>
      </c>
      <c r="E12" s="119">
        <v>346</v>
      </c>
      <c r="F12" s="120">
        <v>316</v>
      </c>
      <c r="G12" s="143">
        <f t="shared" si="0"/>
        <v>662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2286</v>
      </c>
      <c r="P12" s="262"/>
      <c r="Q12" s="261">
        <v>2483</v>
      </c>
      <c r="R12" s="262"/>
      <c r="S12" s="261">
        <f t="shared" si="1"/>
        <v>4769</v>
      </c>
      <c r="T12" s="262"/>
      <c r="U12" s="251">
        <f>S12/S17</f>
        <v>0.11403089283152408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70</v>
      </c>
      <c r="E13" s="119">
        <v>105</v>
      </c>
      <c r="F13" s="120">
        <v>113</v>
      </c>
      <c r="G13" s="143">
        <f t="shared" si="0"/>
        <v>218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1678</v>
      </c>
      <c r="P13" s="250"/>
      <c r="Q13" s="249">
        <v>1897</v>
      </c>
      <c r="R13" s="250"/>
      <c r="S13" s="249">
        <f t="shared" si="1"/>
        <v>3575</v>
      </c>
      <c r="T13" s="250"/>
      <c r="U13" s="251">
        <f>S13/S17</f>
        <v>0.08548132561809574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43</v>
      </c>
      <c r="E14" s="119">
        <v>60</v>
      </c>
      <c r="F14" s="120">
        <v>55</v>
      </c>
      <c r="G14" s="144">
        <f t="shared" si="0"/>
        <v>115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760</v>
      </c>
      <c r="P14" s="250"/>
      <c r="Q14" s="249">
        <v>1166</v>
      </c>
      <c r="R14" s="250"/>
      <c r="S14" s="249">
        <f t="shared" si="1"/>
        <v>1926</v>
      </c>
      <c r="T14" s="250"/>
      <c r="U14" s="251">
        <f>S14/S17</f>
        <v>0.04605231696236431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173</v>
      </c>
      <c r="E15" s="119">
        <v>224</v>
      </c>
      <c r="F15" s="120">
        <v>239</v>
      </c>
      <c r="G15" s="141">
        <f t="shared" si="0"/>
        <v>463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120</v>
      </c>
      <c r="P15" s="250"/>
      <c r="Q15" s="249">
        <v>341</v>
      </c>
      <c r="R15" s="250"/>
      <c r="S15" s="249">
        <f t="shared" si="1"/>
        <v>461</v>
      </c>
      <c r="T15" s="250"/>
      <c r="U15" s="281">
        <f>S15/S17</f>
        <v>0.011022906604179619</v>
      </c>
      <c r="V15" s="282"/>
      <c r="W15" s="49">
        <f>SUM(S12:T16)/S17</f>
        <v>0.2570895700827316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406</v>
      </c>
      <c r="E16" s="119">
        <v>465</v>
      </c>
      <c r="F16" s="120">
        <v>521</v>
      </c>
      <c r="G16" s="144">
        <f t="shared" si="0"/>
        <v>986</v>
      </c>
      <c r="H16" s="104">
        <v>2</v>
      </c>
      <c r="I16" s="103"/>
      <c r="J16" s="32"/>
      <c r="K16" s="31"/>
      <c r="L16" s="31"/>
      <c r="M16" s="247" t="s">
        <v>24</v>
      </c>
      <c r="N16" s="297"/>
      <c r="O16" s="243">
        <v>0</v>
      </c>
      <c r="P16" s="244"/>
      <c r="Q16" s="249">
        <v>21</v>
      </c>
      <c r="R16" s="250"/>
      <c r="S16" s="243">
        <f t="shared" si="1"/>
        <v>21</v>
      </c>
      <c r="T16" s="244"/>
      <c r="U16" s="281">
        <f>S16/S17</f>
        <v>0.0005021280665678351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499</v>
      </c>
      <c r="E17" s="113">
        <v>705</v>
      </c>
      <c r="F17" s="114">
        <v>720</v>
      </c>
      <c r="G17" s="141">
        <f t="shared" si="0"/>
        <v>1425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20513</v>
      </c>
      <c r="P17" s="284"/>
      <c r="Q17" s="283">
        <f>SUM(Q6:R16)</f>
        <v>21309</v>
      </c>
      <c r="R17" s="284"/>
      <c r="S17" s="293">
        <f>SUM(S6:T16)</f>
        <v>41822</v>
      </c>
      <c r="T17" s="294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551</v>
      </c>
      <c r="E18" s="119">
        <v>573</v>
      </c>
      <c r="F18" s="120">
        <v>492</v>
      </c>
      <c r="G18" s="143">
        <f t="shared" si="0"/>
        <v>1065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666</v>
      </c>
      <c r="E19" s="119">
        <v>673</v>
      </c>
      <c r="F19" s="120">
        <v>567</v>
      </c>
      <c r="G19" s="144">
        <f t="shared" si="0"/>
        <v>1240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219</v>
      </c>
      <c r="E20" s="119">
        <v>281</v>
      </c>
      <c r="F20" s="120">
        <v>296</v>
      </c>
      <c r="G20" s="144">
        <f t="shared" si="0"/>
        <v>577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380</v>
      </c>
      <c r="E21" s="127">
        <v>487</v>
      </c>
      <c r="F21" s="118">
        <v>540</v>
      </c>
      <c r="G21" s="144">
        <f t="shared" si="0"/>
        <v>1027</v>
      </c>
      <c r="H21" s="104">
        <v>2</v>
      </c>
      <c r="I21" s="103"/>
      <c r="J21" s="32"/>
      <c r="K21" s="90"/>
      <c r="L21" s="90"/>
      <c r="M21" s="233" t="s">
        <v>148</v>
      </c>
      <c r="N21" s="234"/>
      <c r="O21" s="233" t="s">
        <v>77</v>
      </c>
      <c r="P21" s="234"/>
      <c r="Q21" s="233" t="s">
        <v>75</v>
      </c>
      <c r="R21" s="234"/>
      <c r="S21" s="233" t="s">
        <v>87</v>
      </c>
      <c r="T21" s="234"/>
      <c r="U21" s="233" t="s">
        <v>86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185</v>
      </c>
      <c r="E22" s="119">
        <v>238</v>
      </c>
      <c r="F22" s="120">
        <v>269</v>
      </c>
      <c r="G22" s="141">
        <f t="shared" si="0"/>
        <v>507</v>
      </c>
      <c r="H22" s="104">
        <v>2</v>
      </c>
      <c r="I22" s="103"/>
      <c r="J22" s="32"/>
      <c r="K22" s="54"/>
      <c r="L22" s="54"/>
      <c r="M22" s="245">
        <v>41341</v>
      </c>
      <c r="N22" s="246"/>
      <c r="O22" s="245">
        <v>41399</v>
      </c>
      <c r="P22" s="246"/>
      <c r="Q22" s="291">
        <v>41335</v>
      </c>
      <c r="R22" s="292"/>
      <c r="S22" s="291">
        <v>41447</v>
      </c>
      <c r="T22" s="292"/>
      <c r="U22" s="291">
        <v>41503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663</v>
      </c>
      <c r="E23" s="119">
        <v>835</v>
      </c>
      <c r="F23" s="120">
        <v>827</v>
      </c>
      <c r="G23" s="143">
        <f t="shared" si="0"/>
        <v>1662</v>
      </c>
      <c r="H23" s="104">
        <v>2</v>
      </c>
      <c r="I23" s="103"/>
      <c r="J23" s="32"/>
      <c r="K23" s="34"/>
      <c r="L23" s="34"/>
      <c r="M23" s="235">
        <v>45</v>
      </c>
      <c r="N23" s="236"/>
      <c r="O23" s="237" t="s">
        <v>145</v>
      </c>
      <c r="P23" s="238"/>
      <c r="Q23" s="235">
        <v>-64</v>
      </c>
      <c r="R23" s="236"/>
      <c r="S23" s="235">
        <f>S22-Q22</f>
        <v>112</v>
      </c>
      <c r="T23" s="236"/>
      <c r="U23" s="235">
        <f>U22-S22</f>
        <v>56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504</v>
      </c>
      <c r="E24" s="166">
        <v>645</v>
      </c>
      <c r="F24" s="167">
        <v>614</v>
      </c>
      <c r="G24" s="148">
        <f t="shared" si="0"/>
        <v>1259</v>
      </c>
      <c r="H24" s="168">
        <v>2</v>
      </c>
      <c r="I24" s="157"/>
      <c r="J24" s="32"/>
      <c r="K24" s="60"/>
      <c r="L24" s="60"/>
      <c r="M24" s="233" t="s">
        <v>83</v>
      </c>
      <c r="N24" s="234"/>
      <c r="O24" s="233" t="s">
        <v>84</v>
      </c>
      <c r="P24" s="234"/>
      <c r="Q24" s="233" t="s">
        <v>85</v>
      </c>
      <c r="R24" s="234"/>
      <c r="S24" s="233" t="s">
        <v>82</v>
      </c>
      <c r="T24" s="234"/>
      <c r="U24" s="233" t="s">
        <v>81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90</v>
      </c>
      <c r="E25" s="175">
        <v>124</v>
      </c>
      <c r="F25" s="176">
        <v>133</v>
      </c>
      <c r="G25" s="177">
        <f t="shared" si="0"/>
        <v>257</v>
      </c>
      <c r="H25" s="178">
        <v>3</v>
      </c>
      <c r="I25" s="179"/>
      <c r="J25" s="32"/>
      <c r="K25" s="61"/>
      <c r="L25" s="61"/>
      <c r="M25" s="245">
        <v>41574</v>
      </c>
      <c r="N25" s="246"/>
      <c r="O25" s="245">
        <v>41646</v>
      </c>
      <c r="P25" s="246"/>
      <c r="Q25" s="245">
        <v>41747</v>
      </c>
      <c r="R25" s="246"/>
      <c r="S25" s="245">
        <v>41758</v>
      </c>
      <c r="T25" s="246"/>
      <c r="U25" s="245">
        <v>41850</v>
      </c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132</v>
      </c>
      <c r="E26" s="113">
        <v>189</v>
      </c>
      <c r="F26" s="114">
        <v>198</v>
      </c>
      <c r="G26" s="141">
        <f t="shared" si="0"/>
        <v>387</v>
      </c>
      <c r="H26" s="105">
        <v>3</v>
      </c>
      <c r="I26" s="106"/>
      <c r="J26" s="32"/>
      <c r="K26" s="60"/>
      <c r="L26" s="60"/>
      <c r="M26" s="235">
        <f>M25-U22</f>
        <v>71</v>
      </c>
      <c r="N26" s="236"/>
      <c r="O26" s="235">
        <f>O25-M25</f>
        <v>72</v>
      </c>
      <c r="P26" s="236"/>
      <c r="Q26" s="235">
        <f>Q25-O25</f>
        <v>101</v>
      </c>
      <c r="R26" s="236"/>
      <c r="S26" s="235">
        <f>S25-Q25</f>
        <v>11</v>
      </c>
      <c r="T26" s="236"/>
      <c r="U26" s="235">
        <f>U25-S25</f>
        <v>92</v>
      </c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109</v>
      </c>
      <c r="E27" s="119">
        <v>139</v>
      </c>
      <c r="F27" s="120">
        <v>153</v>
      </c>
      <c r="G27" s="143">
        <f t="shared" si="0"/>
        <v>292</v>
      </c>
      <c r="H27" s="104">
        <v>3</v>
      </c>
      <c r="I27" s="103"/>
      <c r="J27" s="32"/>
      <c r="K27" s="62"/>
      <c r="L27" s="62"/>
      <c r="M27" s="233" t="s">
        <v>79</v>
      </c>
      <c r="N27" s="234"/>
      <c r="O27" s="233" t="s">
        <v>80</v>
      </c>
      <c r="P27" s="234"/>
      <c r="Q27" s="233" t="s">
        <v>149</v>
      </c>
      <c r="R27" s="234"/>
      <c r="S27" s="233" t="s">
        <v>78</v>
      </c>
      <c r="T27" s="234"/>
      <c r="U27" s="233" t="s">
        <v>76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139</v>
      </c>
      <c r="E28" s="119">
        <v>189</v>
      </c>
      <c r="F28" s="120">
        <v>221</v>
      </c>
      <c r="G28" s="143">
        <f t="shared" si="0"/>
        <v>410</v>
      </c>
      <c r="H28" s="104">
        <v>3</v>
      </c>
      <c r="I28" s="103"/>
      <c r="J28" s="32"/>
      <c r="K28" s="63"/>
      <c r="L28" s="63"/>
      <c r="M28" s="245">
        <v>41897</v>
      </c>
      <c r="N28" s="246"/>
      <c r="O28" s="245">
        <v>41966</v>
      </c>
      <c r="P28" s="246"/>
      <c r="Q28" s="245">
        <v>42010</v>
      </c>
      <c r="R28" s="246"/>
      <c r="S28" s="245">
        <v>42011</v>
      </c>
      <c r="T28" s="246"/>
      <c r="U28" s="291">
        <v>41822</v>
      </c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208</v>
      </c>
      <c r="E29" s="119">
        <v>217</v>
      </c>
      <c r="F29" s="120">
        <v>220</v>
      </c>
      <c r="G29" s="143">
        <f t="shared" si="0"/>
        <v>437</v>
      </c>
      <c r="H29" s="104">
        <v>3</v>
      </c>
      <c r="I29" s="103"/>
      <c r="J29" s="32"/>
      <c r="K29" s="62"/>
      <c r="L29" s="62"/>
      <c r="M29" s="235">
        <f>M28-U25</f>
        <v>47</v>
      </c>
      <c r="N29" s="236"/>
      <c r="O29" s="235">
        <f>O28-M28</f>
        <v>69</v>
      </c>
      <c r="P29" s="236"/>
      <c r="Q29" s="235">
        <f>Q28-O28</f>
        <v>44</v>
      </c>
      <c r="R29" s="236"/>
      <c r="S29" s="235">
        <f>S28-Q28</f>
        <v>1</v>
      </c>
      <c r="T29" s="236"/>
      <c r="U29" s="235">
        <f>U28-S28</f>
        <v>-189</v>
      </c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146</v>
      </c>
      <c r="D30" s="118">
        <v>528</v>
      </c>
      <c r="E30" s="119">
        <v>535</v>
      </c>
      <c r="F30" s="120">
        <v>424</v>
      </c>
      <c r="G30" s="143">
        <f t="shared" si="0"/>
        <v>959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190</v>
      </c>
      <c r="E31" s="119">
        <v>265</v>
      </c>
      <c r="F31" s="120">
        <v>290</v>
      </c>
      <c r="G31" s="144">
        <f t="shared" si="0"/>
        <v>555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115</v>
      </c>
      <c r="E32" s="119">
        <v>154</v>
      </c>
      <c r="F32" s="120">
        <v>164</v>
      </c>
      <c r="G32" s="141">
        <f t="shared" si="0"/>
        <v>318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135</v>
      </c>
      <c r="E33" s="119">
        <v>150</v>
      </c>
      <c r="F33" s="120">
        <v>157</v>
      </c>
      <c r="G33" s="143">
        <f t="shared" si="0"/>
        <v>307</v>
      </c>
      <c r="H33" s="104">
        <v>3</v>
      </c>
      <c r="I33" s="103"/>
      <c r="J33" s="32"/>
      <c r="K33" s="62"/>
      <c r="L33" s="62"/>
      <c r="M33" s="128" t="s">
        <v>115</v>
      </c>
      <c r="N33" s="229" t="s">
        <v>106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61</v>
      </c>
      <c r="E34" s="119">
        <v>70</v>
      </c>
      <c r="F34" s="120">
        <v>79</v>
      </c>
      <c r="G34" s="143">
        <f t="shared" si="0"/>
        <v>149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116</v>
      </c>
      <c r="D35" s="118">
        <v>260</v>
      </c>
      <c r="E35" s="119">
        <v>343</v>
      </c>
      <c r="F35" s="120">
        <v>381</v>
      </c>
      <c r="G35" s="143">
        <f t="shared" si="0"/>
        <v>724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121</v>
      </c>
      <c r="D36" s="164">
        <v>93</v>
      </c>
      <c r="E36" s="166">
        <v>132</v>
      </c>
      <c r="F36" s="167">
        <v>137</v>
      </c>
      <c r="G36" s="148">
        <f t="shared" si="0"/>
        <v>269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112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450</v>
      </c>
      <c r="E37" s="113">
        <v>648</v>
      </c>
      <c r="F37" s="114">
        <v>657</v>
      </c>
      <c r="G37" s="140">
        <f aca="true" t="shared" si="3" ref="G37:G67">E37+F37</f>
        <v>1305</v>
      </c>
      <c r="H37" s="180">
        <v>4</v>
      </c>
      <c r="I37" s="106">
        <v>1</v>
      </c>
      <c r="J37" s="32"/>
      <c r="K37" s="64"/>
      <c r="L37" s="64"/>
      <c r="M37" s="73"/>
      <c r="N37" s="231" t="s">
        <v>105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553</v>
      </c>
      <c r="E38" s="119">
        <v>548</v>
      </c>
      <c r="F38" s="119">
        <v>560</v>
      </c>
      <c r="G38" s="144">
        <f t="shared" si="3"/>
        <v>1108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539</v>
      </c>
      <c r="E39" s="124">
        <v>655</v>
      </c>
      <c r="F39" s="162">
        <v>649</v>
      </c>
      <c r="G39" s="144">
        <f t="shared" si="3"/>
        <v>1304</v>
      </c>
      <c r="H39" s="104">
        <v>4</v>
      </c>
      <c r="I39" s="103">
        <v>1</v>
      </c>
      <c r="J39" s="32"/>
      <c r="K39" s="65"/>
      <c r="L39" s="65"/>
      <c r="M39" s="75"/>
      <c r="N39" s="241" t="s">
        <v>112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451</v>
      </c>
      <c r="E40" s="119">
        <v>477</v>
      </c>
      <c r="F40" s="162">
        <v>474</v>
      </c>
      <c r="G40" s="144">
        <f t="shared" si="3"/>
        <v>951</v>
      </c>
      <c r="H40" s="104">
        <v>4</v>
      </c>
      <c r="I40" s="103">
        <v>1</v>
      </c>
      <c r="J40" s="32"/>
      <c r="K40" s="60"/>
      <c r="L40" s="60"/>
      <c r="M40" s="88"/>
      <c r="N40" s="231" t="s">
        <v>126</v>
      </c>
      <c r="O40" s="232"/>
      <c r="P40" s="231" t="s">
        <v>127</v>
      </c>
      <c r="Q40" s="232"/>
      <c r="R40" s="231" t="s">
        <v>128</v>
      </c>
      <c r="S40" s="232"/>
      <c r="T40" s="231" t="s">
        <v>129</v>
      </c>
      <c r="U40" s="232"/>
      <c r="V40" s="30"/>
      <c r="W40" s="55"/>
      <c r="X40" s="29"/>
      <c r="Y40" s="209"/>
      <c r="Z40" s="30"/>
      <c r="AA40" s="5"/>
      <c r="AB40" s="3"/>
      <c r="AC40" s="298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268</v>
      </c>
      <c r="E41" s="113">
        <v>307</v>
      </c>
      <c r="F41" s="181">
        <v>312</v>
      </c>
      <c r="G41" s="140">
        <f t="shared" si="3"/>
        <v>619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298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317</v>
      </c>
      <c r="E42" s="113">
        <v>489</v>
      </c>
      <c r="F42" s="114">
        <v>515</v>
      </c>
      <c r="G42" s="144">
        <f t="shared" si="3"/>
        <v>1004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110</v>
      </c>
      <c r="D43" s="118">
        <v>302</v>
      </c>
      <c r="E43" s="113">
        <v>308</v>
      </c>
      <c r="F43" s="114">
        <v>299</v>
      </c>
      <c r="G43" s="144">
        <f t="shared" si="3"/>
        <v>607</v>
      </c>
      <c r="H43" s="105">
        <v>4</v>
      </c>
      <c r="I43" s="103">
        <v>1</v>
      </c>
      <c r="J43" s="32"/>
      <c r="K43" s="60"/>
      <c r="L43" s="60"/>
      <c r="M43" s="88"/>
      <c r="N43" s="231" t="s">
        <v>130</v>
      </c>
      <c r="O43" s="232"/>
      <c r="P43" s="231" t="s">
        <v>131</v>
      </c>
      <c r="Q43" s="232"/>
      <c r="R43" s="231" t="s">
        <v>132</v>
      </c>
      <c r="S43" s="232"/>
      <c r="T43" s="231" t="s">
        <v>133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249</v>
      </c>
      <c r="E44" s="119">
        <v>288</v>
      </c>
      <c r="F44" s="120">
        <v>333</v>
      </c>
      <c r="G44" s="141">
        <f t="shared" si="3"/>
        <v>621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>
        <v>41822</v>
      </c>
      <c r="Q44" s="228"/>
      <c r="R44" s="227"/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125</v>
      </c>
      <c r="D45" s="118">
        <v>324</v>
      </c>
      <c r="E45" s="119">
        <v>418</v>
      </c>
      <c r="F45" s="120">
        <v>431</v>
      </c>
      <c r="G45" s="144">
        <f t="shared" si="3"/>
        <v>849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>
        <f>P44-N44</f>
        <v>487</v>
      </c>
      <c r="Q45" s="240"/>
      <c r="R45" s="239"/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426</v>
      </c>
      <c r="E46" s="166">
        <v>547</v>
      </c>
      <c r="F46" s="167">
        <v>571</v>
      </c>
      <c r="G46" s="148">
        <f t="shared" si="3"/>
        <v>1118</v>
      </c>
      <c r="H46" s="168">
        <v>4</v>
      </c>
      <c r="I46" s="157">
        <v>1</v>
      </c>
      <c r="J46" s="32"/>
      <c r="K46" s="71"/>
      <c r="L46" s="71"/>
      <c r="M46" s="30"/>
      <c r="N46" s="231" t="s">
        <v>134</v>
      </c>
      <c r="O46" s="232"/>
      <c r="P46" s="231" t="s">
        <v>135</v>
      </c>
      <c r="Q46" s="232"/>
      <c r="R46" s="231" t="s">
        <v>136</v>
      </c>
      <c r="S46" s="232"/>
      <c r="T46" s="231" t="s">
        <v>137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208</v>
      </c>
      <c r="E47" s="113">
        <v>264</v>
      </c>
      <c r="F47" s="114">
        <v>308</v>
      </c>
      <c r="G47" s="140">
        <f t="shared" si="3"/>
        <v>572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279</v>
      </c>
      <c r="E48" s="119">
        <v>357</v>
      </c>
      <c r="F48" s="120">
        <v>378</v>
      </c>
      <c r="G48" s="144">
        <f t="shared" si="3"/>
        <v>735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118</v>
      </c>
      <c r="D49" s="118">
        <v>184</v>
      </c>
      <c r="E49" s="119">
        <v>244</v>
      </c>
      <c r="F49" s="120">
        <v>277</v>
      </c>
      <c r="G49" s="144">
        <f t="shared" si="3"/>
        <v>521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119</v>
      </c>
      <c r="D50" s="118">
        <v>219</v>
      </c>
      <c r="E50" s="119">
        <v>325</v>
      </c>
      <c r="F50" s="120">
        <v>310</v>
      </c>
      <c r="G50" s="141">
        <f t="shared" si="3"/>
        <v>635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120</v>
      </c>
      <c r="D51" s="118">
        <v>282</v>
      </c>
      <c r="E51" s="119">
        <v>395</v>
      </c>
      <c r="F51" s="120">
        <v>398</v>
      </c>
      <c r="G51" s="144">
        <f t="shared" si="3"/>
        <v>793</v>
      </c>
      <c r="H51" s="104">
        <v>5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123</v>
      </c>
      <c r="D52" s="118">
        <v>186</v>
      </c>
      <c r="E52" s="119">
        <v>283</v>
      </c>
      <c r="F52" s="120">
        <v>275</v>
      </c>
      <c r="G52" s="141">
        <f t="shared" si="3"/>
        <v>558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122</v>
      </c>
      <c r="D53" s="127">
        <v>419</v>
      </c>
      <c r="E53" s="119">
        <v>548</v>
      </c>
      <c r="F53" s="120">
        <v>581</v>
      </c>
      <c r="G53" s="144">
        <f t="shared" si="3"/>
        <v>1129</v>
      </c>
      <c r="H53" s="104">
        <v>4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92</v>
      </c>
      <c r="D54" s="118">
        <v>233</v>
      </c>
      <c r="E54" s="119">
        <v>166</v>
      </c>
      <c r="F54" s="120">
        <v>224</v>
      </c>
      <c r="G54" s="144">
        <f t="shared" si="3"/>
        <v>390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93</v>
      </c>
      <c r="D55" s="118">
        <v>252</v>
      </c>
      <c r="E55" s="119">
        <v>225</v>
      </c>
      <c r="F55" s="120">
        <v>261</v>
      </c>
      <c r="G55" s="144">
        <f t="shared" si="3"/>
        <v>486</v>
      </c>
      <c r="H55" s="104">
        <v>5</v>
      </c>
      <c r="I55" s="103">
        <v>1</v>
      </c>
      <c r="J55" s="32"/>
      <c r="K55" s="65"/>
      <c r="L55" s="65"/>
      <c r="N55" s="226" t="s">
        <v>140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94</v>
      </c>
      <c r="D56" s="118">
        <v>147</v>
      </c>
      <c r="E56" s="119">
        <v>137</v>
      </c>
      <c r="F56" s="120">
        <v>193</v>
      </c>
      <c r="G56" s="144">
        <f t="shared" si="3"/>
        <v>330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201</v>
      </c>
      <c r="E57" s="119">
        <v>174</v>
      </c>
      <c r="F57" s="120">
        <v>248</v>
      </c>
      <c r="G57" s="143">
        <f t="shared" si="3"/>
        <v>422</v>
      </c>
      <c r="H57" s="104">
        <v>5</v>
      </c>
      <c r="I57" s="103">
        <v>1</v>
      </c>
      <c r="J57" s="32"/>
      <c r="K57" s="60"/>
      <c r="L57" s="60"/>
      <c r="N57" s="226" t="s">
        <v>141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196</v>
      </c>
      <c r="E58" s="166">
        <v>183</v>
      </c>
      <c r="F58" s="167">
        <v>228</v>
      </c>
      <c r="G58" s="148">
        <f t="shared" si="3"/>
        <v>411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171</v>
      </c>
      <c r="E59" s="113">
        <v>156</v>
      </c>
      <c r="F59" s="114">
        <v>218</v>
      </c>
      <c r="G59" s="140">
        <f t="shared" si="3"/>
        <v>374</v>
      </c>
      <c r="H59" s="105">
        <v>6</v>
      </c>
      <c r="I59" s="106">
        <v>1</v>
      </c>
      <c r="J59" s="32"/>
      <c r="K59" s="54"/>
      <c r="L59" s="54"/>
      <c r="N59" s="226" t="s">
        <v>144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172</v>
      </c>
      <c r="E60" s="119">
        <v>167</v>
      </c>
      <c r="F60" s="120">
        <v>205</v>
      </c>
      <c r="G60" s="144">
        <f t="shared" si="3"/>
        <v>372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180</v>
      </c>
      <c r="F61" s="120">
        <v>202</v>
      </c>
      <c r="G61" s="144">
        <f t="shared" si="3"/>
        <v>382</v>
      </c>
      <c r="H61" s="104">
        <v>6</v>
      </c>
      <c r="I61" s="103">
        <v>1</v>
      </c>
      <c r="J61" s="32"/>
      <c r="K61" s="54"/>
      <c r="L61" s="54"/>
      <c r="N61" s="226" t="s">
        <v>142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654</v>
      </c>
      <c r="E62" s="119">
        <v>673</v>
      </c>
      <c r="F62" s="120">
        <v>688</v>
      </c>
      <c r="G62" s="141">
        <f t="shared" si="3"/>
        <v>1361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384</v>
      </c>
      <c r="E63" s="119">
        <v>420</v>
      </c>
      <c r="F63" s="120">
        <v>476</v>
      </c>
      <c r="G63" s="143">
        <f t="shared" si="3"/>
        <v>896</v>
      </c>
      <c r="H63" s="104">
        <v>6</v>
      </c>
      <c r="I63" s="103">
        <v>1</v>
      </c>
      <c r="J63" s="32"/>
      <c r="K63" s="54"/>
      <c r="L63" s="54"/>
      <c r="N63" s="226" t="s">
        <v>143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618</v>
      </c>
      <c r="E64" s="119">
        <v>668</v>
      </c>
      <c r="F64" s="120">
        <v>688</v>
      </c>
      <c r="G64" s="144">
        <f t="shared" si="3"/>
        <v>1356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124</v>
      </c>
      <c r="D65" s="118">
        <v>465</v>
      </c>
      <c r="E65" s="119">
        <v>524</v>
      </c>
      <c r="F65" s="120">
        <v>561</v>
      </c>
      <c r="G65" s="144">
        <f t="shared" si="3"/>
        <v>1085</v>
      </c>
      <c r="H65" s="145">
        <v>6</v>
      </c>
      <c r="I65" s="125">
        <v>1</v>
      </c>
      <c r="J65" s="147"/>
      <c r="K65" s="54"/>
      <c r="L65" s="54"/>
      <c r="N65" s="226" t="s">
        <v>147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233</v>
      </c>
      <c r="E66" s="184">
        <v>234</v>
      </c>
      <c r="F66" s="146">
        <v>211</v>
      </c>
      <c r="G66" s="143">
        <f t="shared" si="3"/>
        <v>445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138</v>
      </c>
      <c r="D67" s="164">
        <v>169</v>
      </c>
      <c r="E67" s="161">
        <v>321</v>
      </c>
      <c r="F67" s="186">
        <v>312</v>
      </c>
      <c r="G67" s="148">
        <f t="shared" si="3"/>
        <v>633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17352</v>
      </c>
      <c r="E68" s="271">
        <f>SUM(E4:E67)</f>
        <v>20513</v>
      </c>
      <c r="F68" s="271">
        <f>SUM(F4:F67)</f>
        <v>21309</v>
      </c>
      <c r="G68" s="269">
        <f>SUM(G4:G67)</f>
        <v>41822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大串 和史</cp:lastModifiedBy>
  <cp:lastPrinted>2018-12-04T01:49:32Z</cp:lastPrinted>
  <dcterms:created xsi:type="dcterms:W3CDTF">2000-04-07T01:49:53Z</dcterms:created>
  <dcterms:modified xsi:type="dcterms:W3CDTF">2019-04-05T09:48:31Z</dcterms:modified>
  <cp:category/>
  <cp:version/>
  <cp:contentType/>
  <cp:contentStatus/>
</cp:coreProperties>
</file>