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'!$A$1:$X$68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<sst xmlns="http://schemas.openxmlformats.org/spreadsheetml/2006/main" count="150" uniqueCount="148">
  <si>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</si>
  <si>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</si>
  <si>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</si>
  <si>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</si>
  <si>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</si>
  <si>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</si>
  <si>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</si>
  <si>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</si>
  <si>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</si>
  <si>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</si>
  <si>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</si>
  <si>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</si>
  <si>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</si>
  <si>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</si>
  <si>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</si>
  <si>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</si>
  <si>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</si>
  <si>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</si>
  <si>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</si>
  <si>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</si>
  <si>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</si>
  <si>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</si>
  <si>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</si>
  <si>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</si>
  <si>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</si>
  <si>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</si>
  <si>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</si>
  <si>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</si>
  <si>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</si>
  <si>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</si>
  <si>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</si>
  <si>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</si>
  <si>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</si>
  <si>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</si>
  <si>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</si>
  <si>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</si>
  <si>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</si>
  <si>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</si>
  <si>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</si>
  <si>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</si>
  <si>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</si>
  <si>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</si>
  <si>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</si>
  <si>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</si>
  <si>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</si>
  <si>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</si>
  <si>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</si>
  <si>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</si>
  <si>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</si>
  <si>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</si>
  <si>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</si>
  <si>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</si>
  <si>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</si>
  <si>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</si>
  <si>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</si>
  <si>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</si>
  <si>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</si>
  <si>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</si>
  <si>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</si>
  <si>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</si>
  <si>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</si>
  <si>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</si>
  <si>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</si>
  <si>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</si>
  <si>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</si>
  <si>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</si>
  <si>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</si>
  <si>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</si>
  <si>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</si>
  <si>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</si>
  <si>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</si>
  <si>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</si>
  <si>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</si>
  <si>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</si>
  <si>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</si>
  <si>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</si>
  <si>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</si>
  <si>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</si>
  <si>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</si>
  <si>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</si>
  <si>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</si>
  <si>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</si>
  <si>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</si>
  <si>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</si>
  <si>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</si>
  <si>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</si>
  <si>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</si>
  <si>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</si>
  <si>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</si>
  <si>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</si>
  <si>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</si>
  <si>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</si>
  <si>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</si>
  <si>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</si>
  <si>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</si>
  <si>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</si>
  <si>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</si>
  <si>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</si>
  <si>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</si>
  <si>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</si>
  <si>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</si>
  <si>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</si>
  <si>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</si>
  <si>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</si>
  <si>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</si>
  <si>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</si>
  <si>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</si>
  <si>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</si>
  <si>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</si>
  <si>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</si>
  <si>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</si>
  <si>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-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</si>
  <si>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</si>
  <si>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</si>
  <si>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</si>
  <si>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</si>
  <si>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</si>
  <si>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</si>
  <si>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</si>
  <si>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※平成22年5月1日より鉄砲小路区より
 　長塚地区が分離しました。</t>
  </si>
  <si>
    <t>長　　　 塚</t>
  </si>
  <si>
    <t>光の森７町内</t>
  </si>
  <si>
    <t>光の森６町内</t>
  </si>
  <si>
    <t>※平成23年1月16日より花立区より
　南花立区が分区しました。</t>
  </si>
  <si>
    <t>※平成22年10月30日より光の森６町内に
   新しい行政区が設置されました。</t>
  </si>
  <si>
    <t>※平成22年10月2日より光の森7町内に
   新しい行政区が設置されました。</t>
  </si>
  <si>
    <t>南　花　立</t>
  </si>
  <si>
    <t>※平成23年４月1日より新山区より
　北新山区が分区しました。</t>
  </si>
  <si>
    <t>北　新　山</t>
  </si>
  <si>
    <t>平成26</t>
  </si>
  <si>
    <t>平成27</t>
  </si>
  <si>
    <t>平成28</t>
  </si>
  <si>
    <t>平成29</t>
  </si>
  <si>
    <t>平成30</t>
  </si>
  <si>
    <t>平成31</t>
  </si>
  <si>
    <t>平成32</t>
  </si>
  <si>
    <t>平成33</t>
  </si>
  <si>
    <t>平成34</t>
  </si>
  <si>
    <t>平成35</t>
  </si>
  <si>
    <t>平成36</t>
  </si>
  <si>
    <t>平成37</t>
  </si>
  <si>
    <t>にじの森</t>
  </si>
  <si>
    <t>27／１月</t>
  </si>
  <si>
    <t>28／１月</t>
  </si>
  <si>
    <t>0</t>
  </si>
  <si>
    <t>☆各月末増減状況　　　　　　　　　　</t>
  </si>
  <si>
    <t>☆総人口の推移（各年3月末)</t>
  </si>
  <si>
    <t>2015/12/31現在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</si>
</sst>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hair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9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38" fontId="38" fillId="33" borderId="20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1" xfId="42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1" xfId="0" applyNumberFormat="1" applyFont="1" applyFill="1" applyBorder="1" applyAlignment="1" applyProtection="1">
      <alignment horizontal="center" vertical="center"/>
      <protection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0" fontId="27" fillId="33" borderId="22" xfId="0" applyFont="1" applyFill="1" applyBorder="1" applyAlignment="1" applyProtection="1">
      <alignment horizontal="left"/>
      <protection locked="0"/>
    </xf>
    <xf numFmtId="0" fontId="27" fillId="33" borderId="23" xfId="0" applyFont="1" applyFill="1" applyBorder="1" applyAlignment="1">
      <alignment horizontal="left"/>
    </xf>
    <xf numFmtId="0" fontId="27" fillId="33" borderId="24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5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37" fillId="33" borderId="26" xfId="0" applyFont="1" applyFill="1" applyBorder="1" applyAlignment="1">
      <alignment horizontal="center" wrapText="1"/>
    </xf>
    <xf numFmtId="38" fontId="36" fillId="33" borderId="21" xfId="49" applyFont="1" applyFill="1" applyBorder="1" applyAlignment="1">
      <alignment horizontal="center" wrapText="1"/>
    </xf>
    <xf numFmtId="38" fontId="39" fillId="33" borderId="21" xfId="49" applyFont="1" applyFill="1" applyBorder="1" applyAlignment="1" applyProtection="1">
      <alignment horizontal="center"/>
      <protection locked="0"/>
    </xf>
    <xf numFmtId="0" fontId="52" fillId="34" borderId="27" xfId="0" applyFont="1" applyFill="1" applyBorder="1" applyAlignment="1" applyProtection="1">
      <alignment horizontal="center" vertical="center"/>
      <protection locked="0"/>
    </xf>
    <xf numFmtId="0" fontId="52" fillId="34" borderId="28" xfId="0" applyFont="1" applyFill="1" applyBorder="1" applyAlignment="1" applyProtection="1">
      <alignment horizontal="center" vertical="center"/>
      <protection locked="0"/>
    </xf>
    <xf numFmtId="0" fontId="52" fillId="34" borderId="29" xfId="0" applyFont="1" applyFill="1" applyBorder="1" applyAlignment="1" applyProtection="1">
      <alignment horizontal="center" vertical="center"/>
      <protection locked="0"/>
    </xf>
    <xf numFmtId="0" fontId="53" fillId="34" borderId="27" xfId="0" applyFont="1" applyFill="1" applyBorder="1" applyAlignment="1" applyProtection="1">
      <alignment horizontal="center" vertical="center"/>
      <protection locked="0"/>
    </xf>
    <xf numFmtId="0" fontId="53" fillId="34" borderId="30" xfId="0" applyFont="1" applyFill="1" applyBorder="1" applyAlignment="1" applyProtection="1">
      <alignment horizontal="center" vertical="center"/>
      <protection locked="0"/>
    </xf>
    <xf numFmtId="37" fontId="5" fillId="33" borderId="31" xfId="0" applyNumberFormat="1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33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27" fillId="33" borderId="35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9" fontId="14" fillId="33" borderId="34" xfId="42" applyNumberFormat="1" applyFont="1" applyFill="1" applyBorder="1" applyAlignment="1" applyProtection="1">
      <alignment horizontal="center"/>
      <protection/>
    </xf>
    <xf numFmtId="37" fontId="47" fillId="33" borderId="0" xfId="0" applyNumberFormat="1" applyFont="1" applyFill="1" applyBorder="1" applyAlignment="1" applyProtection="1">
      <alignment horizontal="left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37" fontId="5" fillId="0" borderId="38" xfId="0" applyNumberFormat="1" applyFont="1" applyFill="1" applyBorder="1" applyAlignment="1" applyProtection="1">
      <alignment horizontal="center" vertical="center"/>
      <protection locked="0"/>
    </xf>
    <xf numFmtId="37" fontId="5" fillId="0" borderId="37" xfId="0" applyNumberFormat="1" applyFont="1" applyFill="1" applyBorder="1" applyAlignment="1" applyProtection="1">
      <alignment horizontal="center" vertical="center"/>
      <protection locked="0"/>
    </xf>
    <xf numFmtId="37" fontId="5" fillId="0" borderId="39" xfId="0" applyNumberFormat="1" applyFont="1" applyFill="1" applyBorder="1" applyAlignment="1" applyProtection="1">
      <alignment horizontal="center" vertical="center"/>
      <protection/>
    </xf>
    <xf numFmtId="0" fontId="43" fillId="0" borderId="40" xfId="0" applyFont="1" applyFill="1" applyBorder="1" applyAlignment="1" applyProtection="1">
      <alignment horizontal="center" vertical="center"/>
      <protection locked="0"/>
    </xf>
    <xf numFmtId="0" fontId="43" fillId="0" borderId="41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37" fontId="5" fillId="0" borderId="44" xfId="0" applyNumberFormat="1" applyFont="1" applyFill="1" applyBorder="1" applyAlignment="1" applyProtection="1">
      <alignment horizontal="center" vertical="center"/>
      <protection locked="0"/>
    </xf>
    <xf numFmtId="37" fontId="5" fillId="0" borderId="43" xfId="0" applyNumberFormat="1" applyFont="1" applyFill="1" applyBorder="1" applyAlignment="1" applyProtection="1">
      <alignment horizontal="center" vertical="center"/>
      <protection locked="0"/>
    </xf>
    <xf numFmtId="37" fontId="5" fillId="0" borderId="45" xfId="0" applyNumberFormat="1" applyFont="1" applyFill="1" applyBorder="1" applyAlignment="1" applyProtection="1">
      <alignment horizontal="center" vertical="center"/>
      <protection/>
    </xf>
    <xf numFmtId="0" fontId="43" fillId="0" borderId="46" xfId="0" applyFont="1" applyFill="1" applyBorder="1" applyAlignment="1" applyProtection="1">
      <alignment horizontal="center" vertical="center"/>
      <protection locked="0"/>
    </xf>
    <xf numFmtId="0" fontId="43" fillId="0" borderId="47" xfId="0" applyFont="1" applyFill="1" applyBorder="1" applyAlignment="1" applyProtection="1">
      <alignment horizontal="center" vertical="center"/>
      <protection locked="0"/>
    </xf>
    <xf numFmtId="37" fontId="5" fillId="0" borderId="48" xfId="0" applyNumberFormat="1" applyFont="1" applyFill="1" applyBorder="1" applyAlignment="1" applyProtection="1">
      <alignment horizontal="center" vertical="center"/>
      <protection/>
    </xf>
    <xf numFmtId="0" fontId="14" fillId="0" borderId="49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37" fontId="5" fillId="0" borderId="51" xfId="0" applyNumberFormat="1" applyFont="1" applyFill="1" applyBorder="1" applyAlignment="1" applyProtection="1">
      <alignment horizontal="center" vertical="center"/>
      <protection locked="0"/>
    </xf>
    <xf numFmtId="37" fontId="5" fillId="0" borderId="50" xfId="0" applyNumberFormat="1" applyFont="1" applyFill="1" applyBorder="1" applyAlignment="1" applyProtection="1">
      <alignment horizontal="center" vertical="center"/>
      <protection locked="0"/>
    </xf>
    <xf numFmtId="37" fontId="5" fillId="0" borderId="52" xfId="0" applyNumberFormat="1" applyFont="1" applyFill="1" applyBorder="1" applyAlignment="1" applyProtection="1">
      <alignment horizontal="center" vertical="center"/>
      <protection/>
    </xf>
    <xf numFmtId="0" fontId="43" fillId="0" borderId="53" xfId="0" applyFont="1" applyFill="1" applyBorder="1" applyAlignment="1" applyProtection="1">
      <alignment horizontal="center" vertical="center"/>
      <protection locked="0"/>
    </xf>
    <xf numFmtId="0" fontId="43" fillId="0" borderId="54" xfId="0" applyFont="1" applyFill="1" applyBorder="1" applyAlignment="1" applyProtection="1">
      <alignment horizontal="center" vertical="center"/>
      <protection locked="0"/>
    </xf>
    <xf numFmtId="37" fontId="5" fillId="0" borderId="55" xfId="0" applyNumberFormat="1" applyFont="1" applyFill="1" applyBorder="1" applyAlignment="1" applyProtection="1">
      <alignment horizontal="center" vertical="center"/>
      <protection/>
    </xf>
    <xf numFmtId="37" fontId="43" fillId="0" borderId="40" xfId="0" applyNumberFormat="1" applyFont="1" applyFill="1" applyBorder="1" applyAlignment="1" applyProtection="1">
      <alignment horizontal="center" vertical="center"/>
      <protection/>
    </xf>
    <xf numFmtId="37" fontId="43" fillId="0" borderId="41" xfId="0" applyNumberFormat="1" applyFont="1" applyFill="1" applyBorder="1" applyAlignment="1" applyProtection="1">
      <alignment horizontal="center" vertical="center"/>
      <protection/>
    </xf>
    <xf numFmtId="37" fontId="5" fillId="0" borderId="56" xfId="0" applyNumberFormat="1" applyFont="1" applyFill="1" applyBorder="1" applyAlignment="1" applyProtection="1">
      <alignment horizontal="center" vertical="center"/>
      <protection/>
    </xf>
    <xf numFmtId="37" fontId="43" fillId="0" borderId="46" xfId="0" applyNumberFormat="1" applyFont="1" applyFill="1" applyBorder="1" applyAlignment="1" applyProtection="1">
      <alignment horizontal="center" vertical="center"/>
      <protection/>
    </xf>
    <xf numFmtId="37" fontId="43" fillId="0" borderId="47" xfId="0" applyNumberFormat="1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37" fontId="43" fillId="0" borderId="53" xfId="0" applyNumberFormat="1" applyFont="1" applyFill="1" applyBorder="1" applyAlignment="1" applyProtection="1">
      <alignment horizontal="center" vertical="center"/>
      <protection/>
    </xf>
    <xf numFmtId="37" fontId="43" fillId="0" borderId="54" xfId="0" applyNumberFormat="1" applyFont="1" applyFill="1" applyBorder="1" applyAlignment="1" applyProtection="1">
      <alignment horizontal="center" vertical="center"/>
      <protection/>
    </xf>
    <xf numFmtId="0" fontId="14" fillId="0" borderId="57" xfId="0" applyFont="1" applyFill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37" fontId="5" fillId="0" borderId="58" xfId="0" applyNumberFormat="1" applyFont="1" applyFill="1" applyBorder="1" applyAlignment="1" applyProtection="1">
      <alignment horizontal="center" vertical="center"/>
      <protection locked="0"/>
    </xf>
    <xf numFmtId="37" fontId="5" fillId="0" borderId="59" xfId="0" applyNumberFormat="1" applyFont="1" applyFill="1" applyBorder="1" applyAlignment="1" applyProtection="1">
      <alignment horizontal="center" vertical="center"/>
      <protection locked="0"/>
    </xf>
    <xf numFmtId="37" fontId="5" fillId="0" borderId="60" xfId="0" applyNumberFormat="1" applyFont="1" applyFill="1" applyBorder="1" applyAlignment="1" applyProtection="1">
      <alignment horizontal="center" vertical="center"/>
      <protection/>
    </xf>
    <xf numFmtId="37" fontId="43" fillId="0" borderId="61" xfId="0" applyNumberFormat="1" applyFont="1" applyFill="1" applyBorder="1" applyAlignment="1" applyProtection="1">
      <alignment horizontal="center" vertical="center"/>
      <protection/>
    </xf>
    <xf numFmtId="37" fontId="43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37" fontId="43" fillId="0" borderId="64" xfId="0" applyNumberFormat="1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 vertical="center"/>
      <protection locked="0"/>
    </xf>
    <xf numFmtId="37" fontId="5" fillId="0" borderId="66" xfId="0" applyNumberFormat="1" applyFont="1" applyFill="1" applyBorder="1" applyAlignment="1" applyProtection="1">
      <alignment horizontal="center" vertical="center"/>
      <protection locked="0"/>
    </xf>
    <xf numFmtId="37" fontId="5" fillId="0" borderId="67" xfId="0" applyNumberFormat="1" applyFont="1" applyFill="1" applyBorder="1" applyAlignment="1" applyProtection="1">
      <alignment horizontal="center" vertical="center"/>
      <protection/>
    </xf>
    <xf numFmtId="37" fontId="5" fillId="0" borderId="68" xfId="0" applyNumberFormat="1" applyFont="1" applyFill="1" applyBorder="1" applyAlignment="1" applyProtection="1">
      <alignment horizontal="center" vertical="center"/>
      <protection locked="0"/>
    </xf>
    <xf numFmtId="37" fontId="43" fillId="0" borderId="69" xfId="0" applyNumberFormat="1" applyFont="1" applyFill="1" applyBorder="1" applyAlignment="1" applyProtection="1">
      <alignment horizontal="center" vertical="center"/>
      <protection/>
    </xf>
    <xf numFmtId="0" fontId="31" fillId="0" borderId="37" xfId="0" applyFont="1" applyFill="1" applyBorder="1" applyAlignment="1" applyProtection="1">
      <alignment horizontal="center" vertical="center"/>
      <protection locked="0"/>
    </xf>
    <xf numFmtId="0" fontId="31" fillId="0" borderId="43" xfId="0" applyFont="1" applyFill="1" applyBorder="1" applyAlignment="1" applyProtection="1">
      <alignment horizontal="center" vertical="center"/>
      <protection locked="0"/>
    </xf>
    <xf numFmtId="0" fontId="31" fillId="0" borderId="63" xfId="0" applyFont="1" applyFill="1" applyBorder="1" applyAlignment="1" applyProtection="1">
      <alignment horizontal="center" vertical="center"/>
      <protection locked="0"/>
    </xf>
    <xf numFmtId="0" fontId="31" fillId="0" borderId="65" xfId="0" applyFont="1" applyFill="1" applyBorder="1" applyAlignment="1" applyProtection="1">
      <alignment horizontal="center" vertical="center"/>
      <protection locked="0"/>
    </xf>
    <xf numFmtId="37" fontId="43" fillId="0" borderId="70" xfId="0" applyNumberFormat="1" applyFont="1" applyFill="1" applyBorder="1" applyAlignment="1" applyProtection="1">
      <alignment horizontal="center" vertical="center"/>
      <protection/>
    </xf>
    <xf numFmtId="37" fontId="43" fillId="0" borderId="71" xfId="0" applyNumberFormat="1" applyFont="1" applyFill="1" applyBorder="1" applyAlignment="1" applyProtection="1">
      <alignment horizontal="center" vertical="center"/>
      <protection/>
    </xf>
    <xf numFmtId="37" fontId="5" fillId="0" borderId="72" xfId="0" applyNumberFormat="1" applyFont="1" applyFill="1" applyBorder="1" applyAlignment="1" applyProtection="1">
      <alignment horizontal="center" vertical="center"/>
      <protection locked="0"/>
    </xf>
    <xf numFmtId="37" fontId="5" fillId="0" borderId="0" xfId="0" applyNumberFormat="1" applyFont="1" applyFill="1" applyBorder="1" applyAlignment="1" applyProtection="1">
      <alignment horizontal="center" vertical="center"/>
      <protection locked="0"/>
    </xf>
    <xf numFmtId="37" fontId="43" fillId="0" borderId="73" xfId="0" applyNumberFormat="1" applyFont="1" applyFill="1" applyBorder="1" applyAlignment="1" applyProtection="1">
      <alignment horizontal="center" vertical="center"/>
      <protection/>
    </xf>
    <xf numFmtId="37" fontId="5" fillId="0" borderId="74" xfId="0" applyNumberFormat="1" applyFont="1" applyFill="1" applyBorder="1" applyAlignment="1" applyProtection="1">
      <alignment horizontal="center" vertical="center"/>
      <protection locked="0"/>
    </xf>
    <xf numFmtId="37" fontId="5" fillId="0" borderId="75" xfId="0" applyNumberFormat="1" applyFont="1" applyFill="1" applyBorder="1" applyAlignment="1" applyProtection="1">
      <alignment horizontal="center" vertical="center"/>
      <protection locked="0"/>
    </xf>
    <xf numFmtId="37" fontId="43" fillId="0" borderId="76" xfId="0" applyNumberFormat="1" applyFont="1" applyFill="1" applyBorder="1" applyAlignment="1" applyProtection="1">
      <alignment horizontal="center" vertical="center"/>
      <protection/>
    </xf>
    <xf numFmtId="38" fontId="49" fillId="33" borderId="22" xfId="49" applyFont="1" applyFill="1" applyBorder="1" applyAlignment="1">
      <alignment horizontal="center"/>
    </xf>
    <xf numFmtId="0" fontId="0" fillId="0" borderId="24" xfId="0" applyBorder="1" applyAlignment="1">
      <alignment/>
    </xf>
    <xf numFmtId="38" fontId="41" fillId="33" borderId="22" xfId="49" applyFont="1" applyFill="1" applyBorder="1" applyAlignment="1">
      <alignment horizontal="center"/>
    </xf>
    <xf numFmtId="38" fontId="41" fillId="33" borderId="24" xfId="49" applyFont="1" applyFill="1" applyBorder="1" applyAlignment="1">
      <alignment horizontal="center"/>
    </xf>
    <xf numFmtId="38" fontId="37" fillId="33" borderId="22" xfId="49" applyFont="1" applyFill="1" applyBorder="1" applyAlignment="1">
      <alignment horizontal="center"/>
    </xf>
    <xf numFmtId="38" fontId="37" fillId="33" borderId="24" xfId="49" applyFont="1" applyFill="1" applyBorder="1" applyAlignment="1">
      <alignment horizontal="center"/>
    </xf>
    <xf numFmtId="38" fontId="49" fillId="33" borderId="24" xfId="49" applyFont="1" applyFill="1" applyBorder="1" applyAlignment="1">
      <alignment horizontal="center"/>
    </xf>
    <xf numFmtId="58" fontId="48" fillId="33" borderId="25" xfId="0" applyNumberFormat="1" applyFont="1" applyFill="1" applyBorder="1" applyAlignment="1" applyProtection="1">
      <alignment horizontal="left"/>
      <protection locked="0"/>
    </xf>
    <xf numFmtId="0" fontId="47" fillId="33" borderId="25" xfId="0" applyFont="1" applyFill="1" applyBorder="1" applyAlignment="1">
      <alignment/>
    </xf>
    <xf numFmtId="38" fontId="41" fillId="33" borderId="22" xfId="49" applyFont="1" applyFill="1" applyBorder="1" applyAlignment="1" applyProtection="1">
      <alignment horizontal="center"/>
      <protection locked="0"/>
    </xf>
    <xf numFmtId="38" fontId="41" fillId="33" borderId="24" xfId="49" applyFont="1" applyFill="1" applyBorder="1" applyAlignment="1" applyProtection="1">
      <alignment horizontal="center"/>
      <protection locked="0"/>
    </xf>
    <xf numFmtId="38" fontId="32" fillId="33" borderId="22" xfId="49" applyFont="1" applyFill="1" applyBorder="1" applyAlignment="1" applyProtection="1">
      <alignment horizontal="center"/>
      <protection/>
    </xf>
    <xf numFmtId="38" fontId="32" fillId="33" borderId="24" xfId="49" applyFont="1" applyFill="1" applyBorder="1" applyAlignment="1" applyProtection="1">
      <alignment horizontal="center"/>
      <protection/>
    </xf>
    <xf numFmtId="37" fontId="41" fillId="33" borderId="77" xfId="0" applyNumberFormat="1" applyFont="1" applyFill="1" applyBorder="1" applyAlignment="1" applyProtection="1">
      <alignment/>
      <protection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32" fillId="33" borderId="16" xfId="0" applyNumberFormat="1" applyFont="1" applyFill="1" applyBorder="1" applyAlignment="1" applyProtection="1">
      <alignment horizontal="center"/>
      <protection/>
    </xf>
    <xf numFmtId="37" fontId="32" fillId="33" borderId="20" xfId="0" applyNumberFormat="1" applyFont="1" applyFill="1" applyBorder="1" applyAlignment="1" applyProtection="1">
      <alignment horizontal="center"/>
      <protection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10" fontId="14" fillId="0" borderId="0" xfId="42" applyNumberFormat="1" applyFont="1" applyBorder="1" applyAlignment="1" applyProtection="1">
      <alignment horizontal="center"/>
      <protection/>
    </xf>
    <xf numFmtId="10" fontId="39" fillId="33" borderId="16" xfId="42" applyNumberFormat="1" applyFont="1" applyFill="1" applyBorder="1" applyAlignment="1" applyProtection="1">
      <alignment horizontal="center"/>
      <protection/>
    </xf>
    <xf numFmtId="10" fontId="39" fillId="33" borderId="20" xfId="42" applyNumberFormat="1" applyFont="1" applyFill="1" applyBorder="1" applyAlignment="1" applyProtection="1">
      <alignment horizontal="center"/>
      <protection/>
    </xf>
    <xf numFmtId="38" fontId="41" fillId="33" borderId="22" xfId="49" applyFont="1" applyFill="1" applyBorder="1" applyAlignment="1" applyProtection="1">
      <alignment horizontal="center"/>
      <protection/>
    </xf>
    <xf numFmtId="38" fontId="41" fillId="33" borderId="24" xfId="49" applyFont="1" applyFill="1" applyBorder="1" applyAlignment="1" applyProtection="1">
      <alignment horizontal="center"/>
      <protection/>
    </xf>
    <xf numFmtId="37" fontId="41" fillId="33" borderId="16" xfId="0" applyNumberFormat="1" applyFont="1" applyFill="1" applyBorder="1" applyAlignment="1" applyProtection="1">
      <alignment/>
      <protection/>
    </xf>
    <xf numFmtId="37" fontId="41" fillId="33" borderId="20" xfId="0" applyNumberFormat="1" applyFont="1" applyFill="1" applyBorder="1" applyAlignment="1" applyProtection="1">
      <alignment/>
      <protection/>
    </xf>
    <xf numFmtId="37" fontId="41" fillId="33" borderId="80" xfId="0" applyNumberFormat="1" applyFont="1" applyFill="1" applyBorder="1" applyAlignment="1" applyProtection="1">
      <alignment/>
      <protection/>
    </xf>
    <xf numFmtId="37" fontId="41" fillId="33" borderId="81" xfId="0" applyNumberFormat="1" applyFont="1" applyFill="1" applyBorder="1" applyAlignment="1" applyProtection="1">
      <alignment/>
      <protection/>
    </xf>
    <xf numFmtId="9" fontId="39" fillId="33" borderId="16" xfId="42" applyNumberFormat="1" applyFont="1" applyFill="1" applyBorder="1" applyAlignment="1" applyProtection="1">
      <alignment horizontal="center"/>
      <protection/>
    </xf>
    <xf numFmtId="9" fontId="39" fillId="33" borderId="20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38" fontId="35" fillId="33" borderId="22" xfId="49" applyFont="1" applyFill="1" applyBorder="1" applyAlignment="1" applyProtection="1">
      <alignment horizontal="center"/>
      <protection/>
    </xf>
    <xf numFmtId="38" fontId="35" fillId="33" borderId="24" xfId="49" applyFont="1" applyFill="1" applyBorder="1" applyAlignment="1" applyProtection="1">
      <alignment horizontal="center"/>
      <protection/>
    </xf>
    <xf numFmtId="9" fontId="39" fillId="33" borderId="80" xfId="42" applyNumberFormat="1" applyFont="1" applyFill="1" applyBorder="1" applyAlignment="1" applyProtection="1">
      <alignment horizontal="center"/>
      <protection/>
    </xf>
    <xf numFmtId="9" fontId="39" fillId="33" borderId="81" xfId="42" applyNumberFormat="1" applyFont="1" applyFill="1" applyBorder="1" applyAlignment="1" applyProtection="1">
      <alignment horizontal="center"/>
      <protection/>
    </xf>
    <xf numFmtId="37" fontId="32" fillId="33" borderId="80" xfId="0" applyNumberFormat="1" applyFont="1" applyFill="1" applyBorder="1" applyAlignment="1" applyProtection="1">
      <alignment horizontal="center"/>
      <protection/>
    </xf>
    <xf numFmtId="37" fontId="32" fillId="33" borderId="81" xfId="0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37" fontId="42" fillId="33" borderId="22" xfId="0" applyNumberFormat="1" applyFont="1" applyFill="1" applyBorder="1" applyAlignment="1" applyProtection="1">
      <alignment/>
      <protection/>
    </xf>
    <xf numFmtId="37" fontId="42" fillId="33" borderId="24" xfId="0" applyNumberFormat="1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0" fontId="52" fillId="34" borderId="82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32" fillId="33" borderId="23" xfId="0" applyNumberFormat="1" applyFont="1" applyFill="1" applyBorder="1" applyAlignment="1" applyProtection="1">
      <alignment horizontal="center"/>
      <protection/>
    </xf>
    <xf numFmtId="37" fontId="41" fillId="33" borderId="22" xfId="0" applyNumberFormat="1" applyFont="1" applyFill="1" applyBorder="1" applyAlignment="1" applyProtection="1">
      <alignment/>
      <protection/>
    </xf>
    <xf numFmtId="37" fontId="41" fillId="33" borderId="24" xfId="0" applyNumberFormat="1" applyFont="1" applyFill="1" applyBorder="1" applyAlignment="1" applyProtection="1">
      <alignment/>
      <protection/>
    </xf>
    <xf numFmtId="9" fontId="39" fillId="33" borderId="22" xfId="42" applyNumberFormat="1" applyFont="1" applyFill="1" applyBorder="1" applyAlignment="1" applyProtection="1">
      <alignment horizontal="center"/>
      <protection/>
    </xf>
    <xf numFmtId="9" fontId="39" fillId="33" borderId="24" xfId="42" applyNumberFormat="1" applyFont="1" applyFill="1" applyBorder="1" applyAlignment="1" applyProtection="1">
      <alignment horizontal="center"/>
      <protection/>
    </xf>
    <xf numFmtId="38" fontId="38" fillId="33" borderId="22" xfId="49" applyFont="1" applyFill="1" applyBorder="1" applyAlignment="1">
      <alignment horizontal="center"/>
    </xf>
    <xf numFmtId="38" fontId="38" fillId="33" borderId="24" xfId="49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7" fillId="33" borderId="83" xfId="0" applyFont="1" applyFill="1" applyBorder="1" applyAlignment="1" applyProtection="1">
      <alignment horizontal="right" vertical="center"/>
      <protection locked="0"/>
    </xf>
    <xf numFmtId="0" fontId="7" fillId="33" borderId="84" xfId="0" applyFont="1" applyFill="1" applyBorder="1" applyAlignment="1" applyProtection="1">
      <alignment horizontal="right" vertical="center"/>
      <protection locked="0"/>
    </xf>
    <xf numFmtId="37" fontId="5" fillId="33" borderId="85" xfId="0" applyNumberFormat="1" applyFont="1" applyFill="1" applyBorder="1" applyAlignment="1" applyProtection="1">
      <alignment horizontal="center" vertical="center"/>
      <protection/>
    </xf>
    <xf numFmtId="37" fontId="5" fillId="33" borderId="86" xfId="0" applyNumberFormat="1" applyFont="1" applyFill="1" applyBorder="1" applyAlignment="1" applyProtection="1">
      <alignment horizontal="center" vertical="center"/>
      <protection/>
    </xf>
    <xf numFmtId="37" fontId="5" fillId="33" borderId="87" xfId="0" applyNumberFormat="1" applyFont="1" applyFill="1" applyBorder="1" applyAlignment="1" applyProtection="1">
      <alignment horizontal="center" vertical="center"/>
      <protection/>
    </xf>
    <xf numFmtId="37" fontId="5" fillId="33" borderId="88" xfId="0" applyNumberFormat="1" applyFont="1" applyFill="1" applyBorder="1" applyAlignment="1" applyProtection="1">
      <alignment horizontal="center" vertical="center"/>
      <protection/>
    </xf>
    <xf numFmtId="0" fontId="0" fillId="33" borderId="89" xfId="0" applyFill="1" applyBorder="1" applyAlignment="1">
      <alignment horizontal="right" vertical="center"/>
    </xf>
    <xf numFmtId="0" fontId="0" fillId="33" borderId="90" xfId="0" applyFill="1" applyBorder="1" applyAlignment="1">
      <alignment horizontal="right" vertical="center"/>
    </xf>
    <xf numFmtId="9" fontId="39" fillId="33" borderId="79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9" fontId="39" fillId="33" borderId="77" xfId="42" applyNumberFormat="1" applyFont="1" applyFill="1" applyBorder="1" applyAlignment="1" applyProtection="1">
      <alignment horizontal="center"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37" fontId="32" fillId="33" borderId="77" xfId="0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0" fontId="37" fillId="33" borderId="22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0" fontId="5" fillId="0" borderId="91" xfId="0" applyFont="1" applyFill="1" applyBorder="1" applyAlignment="1" applyProtection="1">
      <alignment horizontal="center" vertical="center" textRotation="255"/>
      <protection locked="0"/>
    </xf>
    <xf numFmtId="0" fontId="5" fillId="0" borderId="0" xfId="0" applyFont="1" applyFill="1" applyAlignment="1" applyProtection="1">
      <alignment horizontal="center" vertical="center" textRotation="255"/>
      <protection locked="0"/>
    </xf>
    <xf numFmtId="37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37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2395657"/>
        <c:axId val="234322"/>
      </c:barChart>
      <c:catAx>
        <c:axId val="223956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234322"/>
        <c:crosses val="autoZero"/>
        <c:auto val="1"/>
        <c:lblOffset val="100"/>
        <c:tickLblSkip val="1"/>
        <c:noMultiLvlLbl val="0"/>
      </c:catAx>
      <c:valAx>
        <c:axId val="2343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23956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108899"/>
        <c:axId val="18980092"/>
      </c:barChart>
      <c:catAx>
        <c:axId val="21088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8980092"/>
        <c:crosses val="autoZero"/>
        <c:auto val="1"/>
        <c:lblOffset val="100"/>
        <c:tickLblSkip val="1"/>
        <c:noMultiLvlLbl val="0"/>
      </c:catAx>
      <c:valAx>
        <c:axId val="18980092"/>
        <c:scaling>
          <c:orientation val="minMax"/>
        </c:scaling>
        <c:axPos val="t"/>
        <c:delete val="1"/>
        <c:majorTickMark val="out"/>
        <c:minorTickMark val="none"/>
        <c:tickLblPos val="nextTo"/>
        <c:crossAx val="2108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6603101"/>
        <c:axId val="60992454"/>
      </c:barChart>
      <c:catAx>
        <c:axId val="3660310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0992454"/>
        <c:crosses val="autoZero"/>
        <c:auto val="1"/>
        <c:lblOffset val="100"/>
        <c:tickLblSkip val="1"/>
        <c:noMultiLvlLbl val="0"/>
      </c:catAx>
      <c:valAx>
        <c:axId val="609924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6603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2061175"/>
        <c:axId val="41441712"/>
      </c:barChart>
      <c:catAx>
        <c:axId val="1206117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1441712"/>
        <c:crosses val="autoZero"/>
        <c:auto val="1"/>
        <c:lblOffset val="100"/>
        <c:tickLblSkip val="1"/>
        <c:noMultiLvlLbl val="0"/>
      </c:catAx>
      <c:valAx>
        <c:axId val="414417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2061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37431089"/>
        <c:axId val="1335482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37431089"/>
        <c:axId val="1335482"/>
      </c:lineChart>
      <c:catAx>
        <c:axId val="37431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5482"/>
        <c:crosses val="autoZero"/>
        <c:auto val="1"/>
        <c:lblOffset val="100"/>
        <c:tickLblSkip val="3"/>
        <c:noMultiLvlLbl val="0"/>
      </c:catAx>
      <c:valAx>
        <c:axId val="13354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374310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2019339"/>
        <c:axId val="41065188"/>
      </c:barChart>
      <c:catAx>
        <c:axId val="120193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41065188"/>
        <c:crosses val="autoZero"/>
        <c:auto val="1"/>
        <c:lblOffset val="100"/>
        <c:tickLblSkip val="1"/>
        <c:noMultiLvlLbl val="0"/>
      </c:catAx>
      <c:valAx>
        <c:axId val="410651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2019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4042373"/>
        <c:axId val="37945902"/>
      </c:barChart>
      <c:catAx>
        <c:axId val="340423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7945902"/>
        <c:crosses val="autoZero"/>
        <c:auto val="1"/>
        <c:lblOffset val="100"/>
        <c:tickLblSkip val="1"/>
        <c:noMultiLvlLbl val="0"/>
      </c:catAx>
      <c:valAx>
        <c:axId val="37945902"/>
        <c:scaling>
          <c:orientation val="minMax"/>
        </c:scaling>
        <c:axPos val="t"/>
        <c:delete val="1"/>
        <c:majorTickMark val="out"/>
        <c:minorTickMark val="none"/>
        <c:tickLblPos val="nextTo"/>
        <c:crossAx val="34042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968799"/>
        <c:axId val="53719192"/>
      </c:barChart>
      <c:catAx>
        <c:axId val="596879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3719192"/>
        <c:crosses val="autoZero"/>
        <c:auto val="1"/>
        <c:lblOffset val="100"/>
        <c:tickLblSkip val="1"/>
        <c:noMultiLvlLbl val="0"/>
      </c:catAx>
      <c:valAx>
        <c:axId val="5371919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968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3710681"/>
        <c:axId val="56287266"/>
      </c:barChart>
      <c:catAx>
        <c:axId val="1371068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6287266"/>
        <c:crosses val="autoZero"/>
        <c:auto val="1"/>
        <c:lblOffset val="100"/>
        <c:tickLblSkip val="1"/>
        <c:noMultiLvlLbl val="0"/>
      </c:catAx>
      <c:valAx>
        <c:axId val="5628726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3710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578167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578167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578167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578167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182052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578167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578167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578167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578167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3"/>
  <sheetViews>
    <sheetView showGridLines="0" showZeros="0" tabSelected="1" view="pageBreakPreview" zoomScaleSheetLayoutView="100" zoomScalePageLayoutView="0" workbookViewId="0" topLeftCell="M1">
      <selection activeCell="Y1" sqref="Y1:AK16384"/>
    </sheetView>
  </sheetViews>
  <sheetFormatPr defaultColWidth="8.796875" defaultRowHeight="15" customHeight="1"/>
  <cols>
    <col min="1" max="1" width="2" style="1" customWidth="1"/>
    <col min="2" max="2" width="2.8984375" style="1" customWidth="1"/>
    <col min="3" max="3" width="13.19921875" style="20" customWidth="1"/>
    <col min="4" max="4" width="11.19921875" style="2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138" hidden="1" customWidth="1"/>
    <col min="26" max="37" width="7.3984375" style="3" hidden="1" customWidth="1"/>
    <col min="38" max="38" width="9" style="1" customWidth="1"/>
    <col min="39" max="16384" width="9" style="1" customWidth="1"/>
  </cols>
  <sheetData>
    <row r="1" spans="2:26" ht="17.25">
      <c r="B1" s="272" t="s">
        <v>109</v>
      </c>
      <c r="C1" s="272"/>
      <c r="D1" s="272"/>
      <c r="E1" s="272"/>
      <c r="F1" s="272"/>
      <c r="G1" s="272"/>
      <c r="H1" s="272"/>
      <c r="I1" s="272"/>
      <c r="J1" s="103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155"/>
      <c r="Z1" s="133"/>
    </row>
    <row r="2" spans="1:26" ht="18" thickBot="1">
      <c r="A2" s="27"/>
      <c r="B2" s="232" t="s">
        <v>147</v>
      </c>
      <c r="C2" s="233"/>
      <c r="D2" s="233"/>
      <c r="E2" s="102"/>
      <c r="F2" s="29"/>
      <c r="G2" s="101"/>
      <c r="H2" s="100" t="s">
        <v>39</v>
      </c>
      <c r="I2" s="92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43"/>
      <c r="Z2" s="30"/>
    </row>
    <row r="3" spans="1:34" ht="14.25">
      <c r="A3" s="27"/>
      <c r="B3" s="270" t="s">
        <v>112</v>
      </c>
      <c r="C3" s="271"/>
      <c r="D3" s="109" t="s">
        <v>0</v>
      </c>
      <c r="E3" s="110" t="s">
        <v>8</v>
      </c>
      <c r="F3" s="109" t="s">
        <v>1</v>
      </c>
      <c r="G3" s="111" t="s">
        <v>108</v>
      </c>
      <c r="H3" s="112" t="s">
        <v>29</v>
      </c>
      <c r="I3" s="113" t="s">
        <v>28</v>
      </c>
      <c r="J3" s="27"/>
      <c r="K3" s="105"/>
      <c r="L3" s="30"/>
      <c r="M3" s="164" t="s">
        <v>36</v>
      </c>
      <c r="N3" s="117"/>
      <c r="O3" s="117"/>
      <c r="P3" s="117"/>
      <c r="Q3" s="117"/>
      <c r="R3" s="32"/>
      <c r="S3" s="32"/>
      <c r="T3" s="32"/>
      <c r="U3" s="32"/>
      <c r="V3" s="32"/>
      <c r="W3" s="29"/>
      <c r="X3" s="31"/>
      <c r="Y3" s="141"/>
      <c r="AD3" s="24"/>
      <c r="AE3" s="24"/>
      <c r="AF3" s="25"/>
      <c r="AG3" s="4"/>
      <c r="AH3" s="4"/>
    </row>
    <row r="4" spans="1:37" s="9" customFormat="1" ht="16.5" customHeight="1">
      <c r="A4" s="32"/>
      <c r="B4" s="165">
        <v>1</v>
      </c>
      <c r="C4" s="166" t="s">
        <v>100</v>
      </c>
      <c r="D4" s="166">
        <v>85</v>
      </c>
      <c r="E4" s="167">
        <v>111</v>
      </c>
      <c r="F4" s="168">
        <v>113</v>
      </c>
      <c r="G4" s="169">
        <f aca="true" t="shared" si="0" ref="G4:G35">E4+F4</f>
        <v>224</v>
      </c>
      <c r="H4" s="170">
        <v>1</v>
      </c>
      <c r="I4" s="171"/>
      <c r="J4" s="298"/>
      <c r="K4" s="299"/>
      <c r="L4" s="31"/>
      <c r="M4" s="32"/>
      <c r="N4" s="32"/>
      <c r="O4" s="32"/>
      <c r="P4" s="32"/>
      <c r="Q4" s="32"/>
      <c r="R4" s="32"/>
      <c r="S4" s="118" t="str">
        <f>B2</f>
        <v>2015/12/31現在</v>
      </c>
      <c r="T4" s="118"/>
      <c r="U4" s="118"/>
      <c r="V4" s="118"/>
      <c r="W4" s="118"/>
      <c r="X4" s="31"/>
      <c r="Y4" s="141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72">
        <v>2</v>
      </c>
      <c r="C5" s="173" t="s">
        <v>102</v>
      </c>
      <c r="D5" s="173">
        <v>93</v>
      </c>
      <c r="E5" s="174">
        <v>116</v>
      </c>
      <c r="F5" s="175">
        <v>117</v>
      </c>
      <c r="G5" s="176">
        <f t="shared" si="0"/>
        <v>233</v>
      </c>
      <c r="H5" s="177">
        <v>1</v>
      </c>
      <c r="I5" s="178"/>
      <c r="J5" s="298"/>
      <c r="K5" s="299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4" t="s">
        <v>37</v>
      </c>
      <c r="W5" s="44"/>
      <c r="X5" s="30"/>
      <c r="Y5" s="143"/>
      <c r="Z5" s="142" t="s">
        <v>144</v>
      </c>
      <c r="AA5" s="138">
        <v>10</v>
      </c>
      <c r="AB5" s="138">
        <v>20</v>
      </c>
      <c r="AC5" s="138">
        <v>30</v>
      </c>
      <c r="AD5" s="138">
        <v>40</v>
      </c>
      <c r="AE5" s="24">
        <v>50</v>
      </c>
      <c r="AF5" s="24">
        <v>60</v>
      </c>
      <c r="AG5" s="24">
        <v>70</v>
      </c>
      <c r="AH5" s="138">
        <v>80</v>
      </c>
      <c r="AI5" s="138">
        <v>90</v>
      </c>
      <c r="AJ5" s="138">
        <v>100</v>
      </c>
      <c r="AK5" s="3"/>
    </row>
    <row r="6" spans="1:38" s="9" customFormat="1" ht="16.5" customHeight="1">
      <c r="A6" s="32"/>
      <c r="B6" s="172">
        <v>3</v>
      </c>
      <c r="C6" s="173" t="s">
        <v>99</v>
      </c>
      <c r="D6" s="173">
        <v>200</v>
      </c>
      <c r="E6" s="174">
        <v>215</v>
      </c>
      <c r="F6" s="175">
        <v>192</v>
      </c>
      <c r="G6" s="176">
        <f t="shared" si="0"/>
        <v>407</v>
      </c>
      <c r="H6" s="177">
        <v>1</v>
      </c>
      <c r="I6" s="178"/>
      <c r="J6" s="298"/>
      <c r="K6" s="299"/>
      <c r="L6" s="33"/>
      <c r="M6" s="294" t="s">
        <v>26</v>
      </c>
      <c r="N6" s="295"/>
      <c r="O6" s="238">
        <v>2585</v>
      </c>
      <c r="P6" s="239"/>
      <c r="Q6" s="238">
        <v>2494</v>
      </c>
      <c r="R6" s="239"/>
      <c r="S6" s="238">
        <f aca="true" t="shared" si="1" ref="S6:S16">SUM(O6:R6)</f>
        <v>5079</v>
      </c>
      <c r="T6" s="239"/>
      <c r="U6" s="292">
        <f>S6/S17</f>
        <v>0.1254136006716381</v>
      </c>
      <c r="V6" s="293"/>
      <c r="W6" s="119" t="s">
        <v>44</v>
      </c>
      <c r="X6" s="33"/>
      <c r="Y6" s="144" t="s">
        <v>144</v>
      </c>
      <c r="Z6" s="137">
        <v>246</v>
      </c>
      <c r="AA6" s="138">
        <v>225</v>
      </c>
      <c r="AB6" s="138">
        <v>196</v>
      </c>
      <c r="AC6" s="138">
        <v>303</v>
      </c>
      <c r="AD6" s="138">
        <v>351</v>
      </c>
      <c r="AE6" s="24">
        <v>245</v>
      </c>
      <c r="AF6" s="24">
        <v>226</v>
      </c>
      <c r="AG6" s="24">
        <v>157</v>
      </c>
      <c r="AH6" s="138">
        <v>140</v>
      </c>
      <c r="AI6" s="138">
        <v>60</v>
      </c>
      <c r="AJ6" s="138">
        <v>8</v>
      </c>
      <c r="AK6" s="138"/>
      <c r="AL6" s="139"/>
    </row>
    <row r="7" spans="1:38" s="9" customFormat="1" ht="16.5" customHeight="1">
      <c r="A7" s="32"/>
      <c r="B7" s="172">
        <v>4</v>
      </c>
      <c r="C7" s="173" t="s">
        <v>104</v>
      </c>
      <c r="D7" s="173">
        <v>152</v>
      </c>
      <c r="E7" s="174">
        <v>223</v>
      </c>
      <c r="F7" s="175">
        <v>217</v>
      </c>
      <c r="G7" s="179">
        <f t="shared" si="0"/>
        <v>440</v>
      </c>
      <c r="H7" s="177">
        <v>1</v>
      </c>
      <c r="I7" s="178"/>
      <c r="J7" s="298"/>
      <c r="K7" s="299"/>
      <c r="L7" s="34"/>
      <c r="M7" s="262" t="s">
        <v>15</v>
      </c>
      <c r="N7" s="263"/>
      <c r="O7" s="253">
        <v>2189</v>
      </c>
      <c r="P7" s="254"/>
      <c r="Q7" s="253">
        <v>2178</v>
      </c>
      <c r="R7" s="254"/>
      <c r="S7" s="253">
        <f t="shared" si="1"/>
        <v>4367</v>
      </c>
      <c r="T7" s="254"/>
      <c r="U7" s="255">
        <f>S7/S17</f>
        <v>0.10783248555484222</v>
      </c>
      <c r="V7" s="256"/>
      <c r="W7" s="120"/>
      <c r="X7" s="34"/>
      <c r="Y7" s="140">
        <v>1</v>
      </c>
      <c r="Z7" s="140">
        <v>254</v>
      </c>
      <c r="AA7" s="138">
        <v>213</v>
      </c>
      <c r="AB7" s="138">
        <v>174</v>
      </c>
      <c r="AC7" s="138">
        <v>301</v>
      </c>
      <c r="AD7" s="138">
        <v>362</v>
      </c>
      <c r="AE7" s="24">
        <v>207</v>
      </c>
      <c r="AF7" s="24">
        <v>235</v>
      </c>
      <c r="AG7" s="24">
        <v>167</v>
      </c>
      <c r="AH7" s="138">
        <v>127</v>
      </c>
      <c r="AI7" s="138">
        <v>49</v>
      </c>
      <c r="AJ7" s="138">
        <v>1</v>
      </c>
      <c r="AK7" s="138"/>
      <c r="AL7" s="139"/>
    </row>
    <row r="8" spans="1:38" s="9" customFormat="1" ht="16.5" customHeight="1">
      <c r="A8" s="32"/>
      <c r="B8" s="172">
        <v>5</v>
      </c>
      <c r="C8" s="173" t="s">
        <v>103</v>
      </c>
      <c r="D8" s="173">
        <v>196</v>
      </c>
      <c r="E8" s="174">
        <v>166</v>
      </c>
      <c r="F8" s="175">
        <v>247</v>
      </c>
      <c r="G8" s="179">
        <f t="shared" si="0"/>
        <v>413</v>
      </c>
      <c r="H8" s="177">
        <v>1</v>
      </c>
      <c r="I8" s="178"/>
      <c r="J8" s="298"/>
      <c r="K8" s="299"/>
      <c r="L8" s="31"/>
      <c r="M8" s="264" t="s">
        <v>16</v>
      </c>
      <c r="N8" s="265"/>
      <c r="O8" s="240">
        <v>2178</v>
      </c>
      <c r="P8" s="241"/>
      <c r="Q8" s="240">
        <v>2157</v>
      </c>
      <c r="R8" s="241"/>
      <c r="S8" s="240">
        <f t="shared" si="1"/>
        <v>4335</v>
      </c>
      <c r="T8" s="241"/>
      <c r="U8" s="290">
        <f>S8/S17</f>
        <v>0.10704232307768285</v>
      </c>
      <c r="V8" s="291"/>
      <c r="W8" s="121" t="s">
        <v>42</v>
      </c>
      <c r="X8" s="31"/>
      <c r="Y8" s="141">
        <v>2</v>
      </c>
      <c r="Z8" s="141">
        <v>249</v>
      </c>
      <c r="AA8" s="138">
        <v>232</v>
      </c>
      <c r="AB8" s="138">
        <v>178</v>
      </c>
      <c r="AC8" s="138">
        <v>272</v>
      </c>
      <c r="AD8" s="138">
        <v>348</v>
      </c>
      <c r="AE8" s="24">
        <v>254</v>
      </c>
      <c r="AF8" s="24">
        <v>262</v>
      </c>
      <c r="AG8" s="24">
        <v>182</v>
      </c>
      <c r="AH8" s="138">
        <v>139</v>
      </c>
      <c r="AI8" s="138">
        <v>43</v>
      </c>
      <c r="AJ8" s="138">
        <v>2</v>
      </c>
      <c r="AK8" s="138"/>
      <c r="AL8" s="139"/>
    </row>
    <row r="9" spans="1:38" s="9" customFormat="1" ht="16.5" customHeight="1" thickBot="1">
      <c r="A9" s="32"/>
      <c r="B9" s="180">
        <v>6</v>
      </c>
      <c r="C9" s="181" t="s">
        <v>98</v>
      </c>
      <c r="D9" s="181">
        <v>72</v>
      </c>
      <c r="E9" s="182">
        <v>59</v>
      </c>
      <c r="F9" s="183">
        <v>84</v>
      </c>
      <c r="G9" s="184">
        <f t="shared" si="0"/>
        <v>143</v>
      </c>
      <c r="H9" s="185">
        <v>1</v>
      </c>
      <c r="I9" s="186"/>
      <c r="J9" s="298"/>
      <c r="K9" s="299"/>
      <c r="L9" s="31"/>
      <c r="M9" s="242" t="s">
        <v>17</v>
      </c>
      <c r="N9" s="243"/>
      <c r="O9" s="251">
        <v>3247</v>
      </c>
      <c r="P9" s="252"/>
      <c r="Q9" s="251">
        <v>3189</v>
      </c>
      <c r="R9" s="252"/>
      <c r="S9" s="251">
        <f t="shared" si="1"/>
        <v>6436</v>
      </c>
      <c r="T9" s="252"/>
      <c r="U9" s="255">
        <f>S9/S17</f>
        <v>0.15892142821867747</v>
      </c>
      <c r="V9" s="256"/>
      <c r="W9" s="47" t="s">
        <v>43</v>
      </c>
      <c r="X9" s="45"/>
      <c r="Y9" s="141">
        <v>3</v>
      </c>
      <c r="Z9" s="141">
        <v>228</v>
      </c>
      <c r="AA9" s="138">
        <v>232</v>
      </c>
      <c r="AB9" s="138">
        <v>189</v>
      </c>
      <c r="AC9" s="138">
        <v>291</v>
      </c>
      <c r="AD9" s="138">
        <v>306</v>
      </c>
      <c r="AE9" s="24">
        <v>208</v>
      </c>
      <c r="AF9" s="24">
        <v>257</v>
      </c>
      <c r="AG9" s="24">
        <v>148</v>
      </c>
      <c r="AH9" s="138">
        <v>116</v>
      </c>
      <c r="AI9" s="138">
        <v>30</v>
      </c>
      <c r="AJ9" s="138">
        <v>2</v>
      </c>
      <c r="AK9" s="138"/>
      <c r="AL9" s="139"/>
    </row>
    <row r="10" spans="1:38" s="9" customFormat="1" ht="16.5" customHeight="1">
      <c r="A10" s="32"/>
      <c r="B10" s="165">
        <v>7</v>
      </c>
      <c r="C10" s="166" t="s">
        <v>101</v>
      </c>
      <c r="D10" s="166">
        <v>79</v>
      </c>
      <c r="E10" s="167">
        <v>107</v>
      </c>
      <c r="F10" s="168">
        <v>120</v>
      </c>
      <c r="G10" s="187">
        <f t="shared" si="0"/>
        <v>227</v>
      </c>
      <c r="H10" s="188">
        <v>2</v>
      </c>
      <c r="I10" s="189"/>
      <c r="J10" s="298"/>
      <c r="K10" s="299"/>
      <c r="L10" s="31"/>
      <c r="M10" s="242" t="s">
        <v>18</v>
      </c>
      <c r="N10" s="243"/>
      <c r="O10" s="251">
        <v>2955</v>
      </c>
      <c r="P10" s="252"/>
      <c r="Q10" s="251">
        <v>2923</v>
      </c>
      <c r="R10" s="252"/>
      <c r="S10" s="251">
        <f t="shared" si="1"/>
        <v>5878</v>
      </c>
      <c r="T10" s="252"/>
      <c r="U10" s="255">
        <f>S10/S17</f>
        <v>0.14514297002321103</v>
      </c>
      <c r="V10" s="256"/>
      <c r="W10" s="48">
        <f>SUM(S8:T11)/S17</f>
        <v>0.5200750654353301</v>
      </c>
      <c r="X10" s="45"/>
      <c r="Y10" s="141">
        <v>4</v>
      </c>
      <c r="Z10" s="141">
        <v>256</v>
      </c>
      <c r="AA10" s="138">
        <v>230</v>
      </c>
      <c r="AB10" s="138">
        <v>201</v>
      </c>
      <c r="AC10" s="138">
        <v>316</v>
      </c>
      <c r="AD10" s="138">
        <v>344</v>
      </c>
      <c r="AE10" s="24">
        <v>216</v>
      </c>
      <c r="AF10" s="24">
        <v>270</v>
      </c>
      <c r="AG10" s="24">
        <v>175</v>
      </c>
      <c r="AH10" s="138">
        <v>89</v>
      </c>
      <c r="AI10" s="138">
        <v>31</v>
      </c>
      <c r="AJ10" s="138">
        <v>1</v>
      </c>
      <c r="AK10" s="138"/>
      <c r="AL10" s="139"/>
    </row>
    <row r="11" spans="1:38" s="9" customFormat="1" ht="16.5" customHeight="1">
      <c r="A11" s="32"/>
      <c r="B11" s="172">
        <v>8</v>
      </c>
      <c r="C11" s="173" t="s">
        <v>2</v>
      </c>
      <c r="D11" s="173">
        <v>77</v>
      </c>
      <c r="E11" s="174">
        <v>115</v>
      </c>
      <c r="F11" s="175">
        <v>129</v>
      </c>
      <c r="G11" s="190">
        <f t="shared" si="0"/>
        <v>244</v>
      </c>
      <c r="H11" s="191">
        <v>2</v>
      </c>
      <c r="I11" s="192"/>
      <c r="J11" s="298"/>
      <c r="K11" s="299"/>
      <c r="L11" s="31"/>
      <c r="M11" s="262" t="s">
        <v>19</v>
      </c>
      <c r="N11" s="263"/>
      <c r="O11" s="253">
        <v>2157</v>
      </c>
      <c r="P11" s="254"/>
      <c r="Q11" s="253">
        <v>2256</v>
      </c>
      <c r="R11" s="254"/>
      <c r="S11" s="253">
        <f t="shared" si="1"/>
        <v>4413</v>
      </c>
      <c r="T11" s="254"/>
      <c r="U11" s="260">
        <f>S11/S17</f>
        <v>0.1089683441157588</v>
      </c>
      <c r="V11" s="261"/>
      <c r="W11" s="163"/>
      <c r="X11" s="45"/>
      <c r="Y11" s="141">
        <v>5</v>
      </c>
      <c r="Z11" s="141">
        <v>267</v>
      </c>
      <c r="AA11" s="138">
        <v>219</v>
      </c>
      <c r="AB11" s="138">
        <v>228</v>
      </c>
      <c r="AC11" s="138">
        <v>334</v>
      </c>
      <c r="AD11" s="138">
        <v>257</v>
      </c>
      <c r="AE11" s="24">
        <v>228</v>
      </c>
      <c r="AF11" s="24">
        <v>268</v>
      </c>
      <c r="AG11" s="24">
        <v>161</v>
      </c>
      <c r="AH11" s="138">
        <v>119</v>
      </c>
      <c r="AI11" s="138">
        <v>24</v>
      </c>
      <c r="AJ11" s="138">
        <v>2</v>
      </c>
      <c r="AK11" s="138"/>
      <c r="AL11" s="139"/>
    </row>
    <row r="12" spans="1:38" s="9" customFormat="1" ht="16.5" customHeight="1">
      <c r="A12" s="32"/>
      <c r="B12" s="172">
        <v>9</v>
      </c>
      <c r="C12" s="173" t="s">
        <v>3</v>
      </c>
      <c r="D12" s="173">
        <v>260</v>
      </c>
      <c r="E12" s="174">
        <v>346</v>
      </c>
      <c r="F12" s="175">
        <v>318</v>
      </c>
      <c r="G12" s="176">
        <f t="shared" si="0"/>
        <v>664</v>
      </c>
      <c r="H12" s="191">
        <v>2</v>
      </c>
      <c r="I12" s="192"/>
      <c r="J12" s="298"/>
      <c r="K12" s="299"/>
      <c r="L12" s="31"/>
      <c r="M12" s="264" t="s">
        <v>20</v>
      </c>
      <c r="N12" s="265"/>
      <c r="O12" s="240">
        <v>2358</v>
      </c>
      <c r="P12" s="241"/>
      <c r="Q12" s="240">
        <v>2566</v>
      </c>
      <c r="R12" s="241"/>
      <c r="S12" s="240">
        <f t="shared" si="1"/>
        <v>4924</v>
      </c>
      <c r="T12" s="241"/>
      <c r="U12" s="255">
        <f>S12/S17</f>
        <v>0.12158625117289742</v>
      </c>
      <c r="V12" s="256"/>
      <c r="W12" s="48"/>
      <c r="X12" s="45"/>
      <c r="Y12" s="141">
        <v>6</v>
      </c>
      <c r="Z12" s="141">
        <v>238</v>
      </c>
      <c r="AA12" s="138">
        <v>216</v>
      </c>
      <c r="AB12" s="138">
        <v>239</v>
      </c>
      <c r="AC12" s="138">
        <v>339</v>
      </c>
      <c r="AD12" s="138">
        <v>234</v>
      </c>
      <c r="AE12" s="24">
        <v>222</v>
      </c>
      <c r="AF12" s="24">
        <v>304</v>
      </c>
      <c r="AG12" s="24">
        <v>160</v>
      </c>
      <c r="AH12" s="138">
        <v>98</v>
      </c>
      <c r="AI12" s="138">
        <v>15</v>
      </c>
      <c r="AJ12" s="138">
        <v>0</v>
      </c>
      <c r="AK12" s="138"/>
      <c r="AL12" s="139"/>
    </row>
    <row r="13" spans="1:38" s="9" customFormat="1" ht="16.5" customHeight="1">
      <c r="A13" s="32"/>
      <c r="B13" s="172">
        <v>10</v>
      </c>
      <c r="C13" s="173" t="s">
        <v>90</v>
      </c>
      <c r="D13" s="173">
        <v>58</v>
      </c>
      <c r="E13" s="174">
        <v>87</v>
      </c>
      <c r="F13" s="175">
        <v>100</v>
      </c>
      <c r="G13" s="176">
        <f t="shared" si="0"/>
        <v>187</v>
      </c>
      <c r="H13" s="191">
        <v>2</v>
      </c>
      <c r="I13" s="192"/>
      <c r="J13" s="298"/>
      <c r="K13" s="299"/>
      <c r="L13" s="31"/>
      <c r="M13" s="242" t="s">
        <v>21</v>
      </c>
      <c r="N13" s="243"/>
      <c r="O13" s="251">
        <v>1368</v>
      </c>
      <c r="P13" s="252"/>
      <c r="Q13" s="251">
        <v>1585</v>
      </c>
      <c r="R13" s="252"/>
      <c r="S13" s="251">
        <f t="shared" si="1"/>
        <v>2953</v>
      </c>
      <c r="T13" s="252"/>
      <c r="U13" s="255">
        <f>S13/S17</f>
        <v>0.07291718109536273</v>
      </c>
      <c r="V13" s="256"/>
      <c r="W13" s="46" t="s">
        <v>40</v>
      </c>
      <c r="X13" s="45"/>
      <c r="Y13" s="141">
        <v>7</v>
      </c>
      <c r="Z13" s="141">
        <v>273</v>
      </c>
      <c r="AA13" s="138">
        <v>220</v>
      </c>
      <c r="AB13" s="138">
        <v>236</v>
      </c>
      <c r="AC13" s="138">
        <v>343</v>
      </c>
      <c r="AD13" s="138">
        <v>269</v>
      </c>
      <c r="AE13" s="24">
        <v>240</v>
      </c>
      <c r="AF13" s="24">
        <v>265</v>
      </c>
      <c r="AG13" s="24">
        <v>137</v>
      </c>
      <c r="AH13" s="138">
        <v>84</v>
      </c>
      <c r="AI13" s="138">
        <v>19</v>
      </c>
      <c r="AJ13" s="138"/>
      <c r="AK13" s="138"/>
      <c r="AL13" s="139"/>
    </row>
    <row r="14" spans="1:38" s="9" customFormat="1" ht="16.5" customHeight="1">
      <c r="A14" s="32"/>
      <c r="B14" s="172">
        <v>11</v>
      </c>
      <c r="C14" s="173" t="s">
        <v>4</v>
      </c>
      <c r="D14" s="173">
        <v>40</v>
      </c>
      <c r="E14" s="174">
        <v>55</v>
      </c>
      <c r="F14" s="175">
        <v>58</v>
      </c>
      <c r="G14" s="179">
        <f t="shared" si="0"/>
        <v>113</v>
      </c>
      <c r="H14" s="191">
        <v>2</v>
      </c>
      <c r="I14" s="192"/>
      <c r="J14" s="298"/>
      <c r="K14" s="299"/>
      <c r="L14" s="31"/>
      <c r="M14" s="242" t="s">
        <v>22</v>
      </c>
      <c r="N14" s="243"/>
      <c r="O14" s="251">
        <v>669</v>
      </c>
      <c r="P14" s="252"/>
      <c r="Q14" s="251">
        <v>1054</v>
      </c>
      <c r="R14" s="252"/>
      <c r="S14" s="251">
        <f t="shared" si="1"/>
        <v>1723</v>
      </c>
      <c r="T14" s="252"/>
      <c r="U14" s="255">
        <f>S14/S17</f>
        <v>0.04254531087954961</v>
      </c>
      <c r="V14" s="256"/>
      <c r="W14" s="47" t="s">
        <v>41</v>
      </c>
      <c r="X14" s="45"/>
      <c r="Y14" s="141">
        <v>8</v>
      </c>
      <c r="Z14" s="141">
        <v>252</v>
      </c>
      <c r="AA14" s="138">
        <v>207</v>
      </c>
      <c r="AB14" s="138">
        <v>257</v>
      </c>
      <c r="AC14" s="138">
        <v>352</v>
      </c>
      <c r="AD14" s="138">
        <v>268</v>
      </c>
      <c r="AE14" s="24">
        <v>214</v>
      </c>
      <c r="AF14" s="24">
        <v>290</v>
      </c>
      <c r="AG14" s="24">
        <v>177</v>
      </c>
      <c r="AH14" s="138">
        <v>75</v>
      </c>
      <c r="AI14" s="138">
        <v>7</v>
      </c>
      <c r="AJ14" s="138"/>
      <c r="AK14" s="138"/>
      <c r="AL14" s="139"/>
    </row>
    <row r="15" spans="1:38" s="9" customFormat="1" ht="16.5" customHeight="1">
      <c r="A15" s="32"/>
      <c r="B15" s="172">
        <v>12</v>
      </c>
      <c r="C15" s="173" t="s">
        <v>96</v>
      </c>
      <c r="D15" s="173">
        <v>165</v>
      </c>
      <c r="E15" s="174">
        <v>227</v>
      </c>
      <c r="F15" s="175">
        <v>225</v>
      </c>
      <c r="G15" s="190">
        <f t="shared" si="0"/>
        <v>452</v>
      </c>
      <c r="H15" s="191">
        <v>2</v>
      </c>
      <c r="I15" s="192"/>
      <c r="J15" s="298"/>
      <c r="K15" s="299"/>
      <c r="L15" s="31"/>
      <c r="M15" s="242" t="s">
        <v>23</v>
      </c>
      <c r="N15" s="243"/>
      <c r="O15" s="251">
        <v>81</v>
      </c>
      <c r="P15" s="252"/>
      <c r="Q15" s="251">
        <v>289</v>
      </c>
      <c r="R15" s="252"/>
      <c r="S15" s="251">
        <f t="shared" si="1"/>
        <v>370</v>
      </c>
      <c r="T15" s="252"/>
      <c r="U15" s="247">
        <f>S15/S17</f>
        <v>0.009136253642155168</v>
      </c>
      <c r="V15" s="248"/>
      <c r="W15" s="49">
        <f>SUM(S12:T16)/S17</f>
        <v>0.24667884833818954</v>
      </c>
      <c r="X15" s="45"/>
      <c r="Y15" s="141">
        <v>9</v>
      </c>
      <c r="Z15" s="141">
        <v>231</v>
      </c>
      <c r="AA15" s="138">
        <v>184</v>
      </c>
      <c r="AB15" s="138">
        <v>259</v>
      </c>
      <c r="AC15" s="138">
        <v>338</v>
      </c>
      <c r="AD15" s="138">
        <v>184</v>
      </c>
      <c r="AE15" s="24">
        <v>222</v>
      </c>
      <c r="AF15" s="24">
        <v>189</v>
      </c>
      <c r="AG15" s="24">
        <v>121</v>
      </c>
      <c r="AH15" s="138">
        <v>67</v>
      </c>
      <c r="AI15" s="138">
        <v>11</v>
      </c>
      <c r="AJ15" s="138"/>
      <c r="AK15" s="138"/>
      <c r="AL15" s="139"/>
    </row>
    <row r="16" spans="1:38" s="9" customFormat="1" ht="16.5" customHeight="1">
      <c r="A16" s="32"/>
      <c r="B16" s="172">
        <v>13</v>
      </c>
      <c r="C16" s="173" t="s">
        <v>5</v>
      </c>
      <c r="D16" s="173">
        <v>395</v>
      </c>
      <c r="E16" s="174">
        <v>463</v>
      </c>
      <c r="F16" s="175">
        <v>508</v>
      </c>
      <c r="G16" s="179">
        <f t="shared" si="0"/>
        <v>971</v>
      </c>
      <c r="H16" s="191">
        <v>2</v>
      </c>
      <c r="I16" s="192"/>
      <c r="J16" s="298"/>
      <c r="K16" s="299"/>
      <c r="L16" s="31"/>
      <c r="M16" s="242" t="s">
        <v>24</v>
      </c>
      <c r="N16" s="257"/>
      <c r="O16" s="253">
        <v>4</v>
      </c>
      <c r="P16" s="254"/>
      <c r="Q16" s="251">
        <v>16</v>
      </c>
      <c r="R16" s="252"/>
      <c r="S16" s="253">
        <f t="shared" si="1"/>
        <v>20</v>
      </c>
      <c r="T16" s="254"/>
      <c r="U16" s="247">
        <f>S16/S17</f>
        <v>0.0004938515482246036</v>
      </c>
      <c r="V16" s="248"/>
      <c r="W16" s="50"/>
      <c r="X16" s="45"/>
      <c r="Y16" s="141"/>
      <c r="Z16" s="141">
        <f aca="true" t="shared" si="2" ref="Z16:AJ16">SUM(Z6:Z15)</f>
        <v>2494</v>
      </c>
      <c r="AA16" s="138">
        <f>SUM(AA6:AA15)</f>
        <v>2178</v>
      </c>
      <c r="AB16" s="138">
        <f t="shared" si="2"/>
        <v>2157</v>
      </c>
      <c r="AC16" s="138">
        <f t="shared" si="2"/>
        <v>3189</v>
      </c>
      <c r="AD16" s="138">
        <f t="shared" si="2"/>
        <v>2923</v>
      </c>
      <c r="AE16" s="24">
        <f t="shared" si="2"/>
        <v>2256</v>
      </c>
      <c r="AF16" s="24">
        <f t="shared" si="2"/>
        <v>2566</v>
      </c>
      <c r="AG16" s="24">
        <f t="shared" si="2"/>
        <v>1585</v>
      </c>
      <c r="AH16" s="138">
        <f t="shared" si="2"/>
        <v>1054</v>
      </c>
      <c r="AI16" s="138">
        <f t="shared" si="2"/>
        <v>289</v>
      </c>
      <c r="AJ16" s="138">
        <f t="shared" si="2"/>
        <v>16</v>
      </c>
      <c r="AK16" s="162">
        <f>SUM(Z16:AJ16)</f>
        <v>20707</v>
      </c>
      <c r="AL16" s="139"/>
    </row>
    <row r="17" spans="1:37" s="9" customFormat="1" ht="16.5" customHeight="1">
      <c r="A17" s="32"/>
      <c r="B17" s="165">
        <v>14</v>
      </c>
      <c r="C17" s="166" t="s">
        <v>91</v>
      </c>
      <c r="D17" s="166">
        <v>476</v>
      </c>
      <c r="E17" s="167">
        <v>692</v>
      </c>
      <c r="F17" s="168">
        <v>698</v>
      </c>
      <c r="G17" s="190">
        <f t="shared" si="0"/>
        <v>1390</v>
      </c>
      <c r="H17" s="188">
        <v>2</v>
      </c>
      <c r="I17" s="189"/>
      <c r="J17" s="298"/>
      <c r="K17" s="299"/>
      <c r="L17" s="93"/>
      <c r="M17" s="273" t="s">
        <v>25</v>
      </c>
      <c r="N17" s="274"/>
      <c r="O17" s="275">
        <f>SUM(O6:P16)</f>
        <v>19791</v>
      </c>
      <c r="P17" s="276"/>
      <c r="Q17" s="275">
        <f>SUM(Q6:R16)</f>
        <v>20707</v>
      </c>
      <c r="R17" s="276"/>
      <c r="S17" s="266">
        <f>SUM(S6:T16)</f>
        <v>40498</v>
      </c>
      <c r="T17" s="267"/>
      <c r="U17" s="277">
        <v>1</v>
      </c>
      <c r="V17" s="278"/>
      <c r="W17" s="51"/>
      <c r="X17" s="34"/>
      <c r="Y17" s="140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37" s="9" customFormat="1" ht="16.5" customHeight="1">
      <c r="A18" s="32"/>
      <c r="B18" s="172">
        <v>15</v>
      </c>
      <c r="C18" s="173" t="s">
        <v>9</v>
      </c>
      <c r="D18" s="173">
        <v>444</v>
      </c>
      <c r="E18" s="174">
        <v>461</v>
      </c>
      <c r="F18" s="175">
        <v>413</v>
      </c>
      <c r="G18" s="176">
        <f t="shared" si="0"/>
        <v>874</v>
      </c>
      <c r="H18" s="191">
        <v>2</v>
      </c>
      <c r="I18" s="192"/>
      <c r="J18" s="298"/>
      <c r="K18" s="299"/>
      <c r="L18" s="93"/>
      <c r="W18" s="2"/>
      <c r="X18" s="54"/>
      <c r="Y18" s="145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</row>
    <row r="19" spans="1:37" s="9" customFormat="1" ht="16.5" customHeight="1">
      <c r="A19" s="32"/>
      <c r="B19" s="172">
        <v>16</v>
      </c>
      <c r="C19" s="193" t="s">
        <v>38</v>
      </c>
      <c r="D19" s="193">
        <v>614</v>
      </c>
      <c r="E19" s="174">
        <v>598</v>
      </c>
      <c r="F19" s="175">
        <v>502</v>
      </c>
      <c r="G19" s="179">
        <f t="shared" si="0"/>
        <v>1100</v>
      </c>
      <c r="H19" s="191">
        <v>2</v>
      </c>
      <c r="I19" s="192"/>
      <c r="J19" s="298"/>
      <c r="K19" s="299"/>
      <c r="L19" s="90"/>
      <c r="M19" s="98" t="s">
        <v>145</v>
      </c>
      <c r="N19" s="99"/>
      <c r="O19" s="99"/>
      <c r="P19" s="99"/>
      <c r="Q19" s="99"/>
      <c r="R19" s="99"/>
      <c r="S19" s="97"/>
      <c r="T19" s="55"/>
      <c r="U19" s="55"/>
      <c r="V19" s="56"/>
      <c r="W19" s="2"/>
      <c r="X19" s="34"/>
      <c r="Y19" s="140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72">
        <v>17</v>
      </c>
      <c r="C20" s="173" t="s">
        <v>6</v>
      </c>
      <c r="D20" s="173">
        <v>210</v>
      </c>
      <c r="E20" s="174">
        <v>272</v>
      </c>
      <c r="F20" s="175">
        <v>298</v>
      </c>
      <c r="G20" s="179">
        <f t="shared" si="0"/>
        <v>570</v>
      </c>
      <c r="H20" s="191">
        <v>2</v>
      </c>
      <c r="I20" s="192"/>
      <c r="J20" s="298"/>
      <c r="K20" s="299"/>
      <c r="L20" s="91"/>
      <c r="M20" s="58"/>
      <c r="N20" s="58"/>
      <c r="O20" s="58"/>
      <c r="P20" s="58"/>
      <c r="Q20" s="58"/>
      <c r="R20" s="58"/>
      <c r="S20" s="58"/>
      <c r="T20" s="58"/>
      <c r="U20" s="58"/>
      <c r="V20" s="32"/>
      <c r="X20" s="31"/>
      <c r="Y20" s="141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72">
        <v>18</v>
      </c>
      <c r="C21" s="193" t="s">
        <v>7</v>
      </c>
      <c r="D21" s="193">
        <v>372</v>
      </c>
      <c r="E21" s="194">
        <v>495</v>
      </c>
      <c r="F21" s="173">
        <v>528</v>
      </c>
      <c r="G21" s="179">
        <f t="shared" si="0"/>
        <v>1023</v>
      </c>
      <c r="H21" s="191">
        <v>2</v>
      </c>
      <c r="I21" s="192"/>
      <c r="J21" s="298"/>
      <c r="K21" s="299"/>
      <c r="L21" s="90"/>
      <c r="M21" s="236" t="s">
        <v>142</v>
      </c>
      <c r="N21" s="237"/>
      <c r="O21" s="236" t="s">
        <v>77</v>
      </c>
      <c r="P21" s="237"/>
      <c r="Q21" s="236" t="s">
        <v>75</v>
      </c>
      <c r="R21" s="237"/>
      <c r="S21" s="236" t="s">
        <v>87</v>
      </c>
      <c r="T21" s="237"/>
      <c r="U21" s="236" t="s">
        <v>86</v>
      </c>
      <c r="V21" s="237"/>
      <c r="W21" s="52"/>
      <c r="X21" s="31"/>
      <c r="Y21" s="141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72">
        <v>19</v>
      </c>
      <c r="C22" s="173" t="s">
        <v>97</v>
      </c>
      <c r="D22" s="173">
        <v>176</v>
      </c>
      <c r="E22" s="174">
        <v>237</v>
      </c>
      <c r="F22" s="175">
        <v>262</v>
      </c>
      <c r="G22" s="190">
        <f t="shared" si="0"/>
        <v>499</v>
      </c>
      <c r="H22" s="191">
        <v>2</v>
      </c>
      <c r="I22" s="192"/>
      <c r="J22" s="298"/>
      <c r="K22" s="299"/>
      <c r="L22" s="54"/>
      <c r="M22" s="234">
        <v>39863</v>
      </c>
      <c r="N22" s="235"/>
      <c r="O22" s="234">
        <v>39938</v>
      </c>
      <c r="P22" s="235"/>
      <c r="Q22" s="249">
        <v>39924</v>
      </c>
      <c r="R22" s="250"/>
      <c r="S22" s="249">
        <v>40088</v>
      </c>
      <c r="T22" s="250"/>
      <c r="U22" s="249">
        <v>40158</v>
      </c>
      <c r="V22" s="250"/>
      <c r="W22" s="57"/>
      <c r="X22" s="32"/>
      <c r="Y22" s="146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72">
        <v>20</v>
      </c>
      <c r="C23" s="166" t="s">
        <v>46</v>
      </c>
      <c r="D23" s="173">
        <v>653</v>
      </c>
      <c r="E23" s="174">
        <v>870</v>
      </c>
      <c r="F23" s="175">
        <v>862</v>
      </c>
      <c r="G23" s="176">
        <f t="shared" si="0"/>
        <v>1732</v>
      </c>
      <c r="H23" s="191">
        <v>2</v>
      </c>
      <c r="I23" s="192"/>
      <c r="J23" s="298"/>
      <c r="K23" s="299"/>
      <c r="L23" s="34"/>
      <c r="M23" s="258">
        <v>14</v>
      </c>
      <c r="N23" s="259"/>
      <c r="O23" s="258">
        <f>O22-M22</f>
        <v>75</v>
      </c>
      <c r="P23" s="259"/>
      <c r="Q23" s="258">
        <f>Q22-O22</f>
        <v>-14</v>
      </c>
      <c r="R23" s="259"/>
      <c r="S23" s="258">
        <f>S22-Q22</f>
        <v>164</v>
      </c>
      <c r="T23" s="259"/>
      <c r="U23" s="258">
        <f>U22-S22</f>
        <v>70</v>
      </c>
      <c r="V23" s="259"/>
      <c r="W23" s="59"/>
      <c r="X23" s="53"/>
      <c r="Y23" s="156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80">
        <v>21</v>
      </c>
      <c r="C24" s="181" t="s">
        <v>51</v>
      </c>
      <c r="D24" s="181">
        <v>456</v>
      </c>
      <c r="E24" s="182">
        <v>586</v>
      </c>
      <c r="F24" s="183">
        <v>619</v>
      </c>
      <c r="G24" s="184">
        <f t="shared" si="0"/>
        <v>1205</v>
      </c>
      <c r="H24" s="195">
        <v>2</v>
      </c>
      <c r="I24" s="196"/>
      <c r="J24" s="298"/>
      <c r="K24" s="299"/>
      <c r="L24" s="60"/>
      <c r="M24" s="236" t="s">
        <v>83</v>
      </c>
      <c r="N24" s="237"/>
      <c r="O24" s="236" t="s">
        <v>84</v>
      </c>
      <c r="P24" s="237"/>
      <c r="Q24" s="236" t="s">
        <v>85</v>
      </c>
      <c r="R24" s="237"/>
      <c r="S24" s="236" t="s">
        <v>82</v>
      </c>
      <c r="T24" s="237"/>
      <c r="U24" s="236" t="s">
        <v>81</v>
      </c>
      <c r="V24" s="237"/>
      <c r="W24" s="59"/>
      <c r="X24" s="29"/>
      <c r="Y24" s="147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9" customFormat="1" ht="16.5" customHeight="1">
      <c r="A25" s="32"/>
      <c r="B25" s="197">
        <v>22</v>
      </c>
      <c r="C25" s="198" t="s">
        <v>65</v>
      </c>
      <c r="D25" s="199">
        <v>74</v>
      </c>
      <c r="E25" s="200">
        <v>107</v>
      </c>
      <c r="F25" s="201">
        <v>119</v>
      </c>
      <c r="G25" s="202">
        <f t="shared" si="0"/>
        <v>226</v>
      </c>
      <c r="H25" s="203">
        <v>3</v>
      </c>
      <c r="I25" s="204"/>
      <c r="J25" s="298"/>
      <c r="K25" s="299"/>
      <c r="L25" s="61"/>
      <c r="M25" s="234">
        <v>40189</v>
      </c>
      <c r="N25" s="235"/>
      <c r="O25" s="234">
        <v>40221</v>
      </c>
      <c r="P25" s="235"/>
      <c r="Q25" s="234">
        <v>40302</v>
      </c>
      <c r="R25" s="235"/>
      <c r="S25" s="234">
        <v>40348</v>
      </c>
      <c r="T25" s="235"/>
      <c r="U25" s="234">
        <v>40443</v>
      </c>
      <c r="V25" s="235"/>
      <c r="W25" s="59"/>
      <c r="X25" s="29"/>
      <c r="Y25" s="147"/>
      <c r="Z25" s="105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9" customFormat="1" ht="16.5" customHeight="1">
      <c r="A26" s="32"/>
      <c r="B26" s="165">
        <v>23</v>
      </c>
      <c r="C26" s="205" t="s">
        <v>63</v>
      </c>
      <c r="D26" s="166">
        <v>115</v>
      </c>
      <c r="E26" s="167">
        <v>170</v>
      </c>
      <c r="F26" s="168">
        <v>181</v>
      </c>
      <c r="G26" s="190">
        <f t="shared" si="0"/>
        <v>351</v>
      </c>
      <c r="H26" s="188">
        <v>3</v>
      </c>
      <c r="I26" s="189"/>
      <c r="J26" s="298"/>
      <c r="K26" s="299"/>
      <c r="L26" s="60"/>
      <c r="M26" s="258">
        <f>M25-U22</f>
        <v>31</v>
      </c>
      <c r="N26" s="259"/>
      <c r="O26" s="258">
        <f>O25-M25</f>
        <v>32</v>
      </c>
      <c r="P26" s="259"/>
      <c r="Q26" s="258">
        <f>Q25-O25</f>
        <v>81</v>
      </c>
      <c r="R26" s="259"/>
      <c r="S26" s="258">
        <f>S25-Q25</f>
        <v>46</v>
      </c>
      <c r="T26" s="259"/>
      <c r="U26" s="258">
        <f>U25-S25</f>
        <v>95</v>
      </c>
      <c r="V26" s="259"/>
      <c r="W26" s="59"/>
      <c r="X26" s="29"/>
      <c r="Y26" s="147"/>
      <c r="Z26" s="30"/>
      <c r="AA26" s="5"/>
      <c r="AB26" s="5"/>
      <c r="AC26" s="268"/>
      <c r="AD26" s="245"/>
      <c r="AE26" s="127"/>
      <c r="AF26" s="268"/>
      <c r="AG26" s="245"/>
      <c r="AH26" s="3"/>
      <c r="AI26" s="3"/>
      <c r="AJ26" s="3"/>
      <c r="AK26" s="3"/>
    </row>
    <row r="27" spans="1:37" s="9" customFormat="1" ht="16.5" customHeight="1">
      <c r="A27" s="32"/>
      <c r="B27" s="172">
        <v>24</v>
      </c>
      <c r="C27" s="173" t="s">
        <v>64</v>
      </c>
      <c r="D27" s="173">
        <v>87</v>
      </c>
      <c r="E27" s="174">
        <v>108</v>
      </c>
      <c r="F27" s="175">
        <v>124</v>
      </c>
      <c r="G27" s="176">
        <f t="shared" si="0"/>
        <v>232</v>
      </c>
      <c r="H27" s="191">
        <v>3</v>
      </c>
      <c r="I27" s="192"/>
      <c r="J27" s="298"/>
      <c r="K27" s="299"/>
      <c r="L27" s="62"/>
      <c r="M27" s="236" t="s">
        <v>79</v>
      </c>
      <c r="N27" s="237"/>
      <c r="O27" s="236" t="s">
        <v>80</v>
      </c>
      <c r="P27" s="237"/>
      <c r="Q27" s="236" t="s">
        <v>143</v>
      </c>
      <c r="R27" s="237"/>
      <c r="S27" s="236" t="s">
        <v>78</v>
      </c>
      <c r="T27" s="237"/>
      <c r="U27" s="236" t="s">
        <v>76</v>
      </c>
      <c r="V27" s="237"/>
      <c r="W27" s="48"/>
      <c r="X27" s="66"/>
      <c r="Y27" s="148"/>
      <c r="Z27" s="30"/>
      <c r="AA27" s="5"/>
      <c r="AB27" s="5"/>
      <c r="AC27" s="244"/>
      <c r="AD27" s="244"/>
      <c r="AE27" s="126"/>
      <c r="AF27" s="269"/>
      <c r="AG27" s="269"/>
      <c r="AH27" s="3"/>
      <c r="AI27" s="3"/>
      <c r="AJ27" s="3"/>
      <c r="AK27" s="3"/>
    </row>
    <row r="28" spans="1:37" s="9" customFormat="1" ht="16.5" customHeight="1">
      <c r="A28" s="32"/>
      <c r="B28" s="172">
        <v>25</v>
      </c>
      <c r="C28" s="173" t="s">
        <v>66</v>
      </c>
      <c r="D28" s="173">
        <v>101</v>
      </c>
      <c r="E28" s="174">
        <v>142</v>
      </c>
      <c r="F28" s="175">
        <v>164</v>
      </c>
      <c r="G28" s="176">
        <f t="shared" si="0"/>
        <v>306</v>
      </c>
      <c r="H28" s="191">
        <v>3</v>
      </c>
      <c r="I28" s="192"/>
      <c r="J28" s="298"/>
      <c r="K28" s="299"/>
      <c r="L28" s="63"/>
      <c r="M28" s="234">
        <v>40469</v>
      </c>
      <c r="N28" s="235"/>
      <c r="O28" s="234">
        <v>40498</v>
      </c>
      <c r="P28" s="235"/>
      <c r="Q28" s="234">
        <v>0</v>
      </c>
      <c r="R28" s="235"/>
      <c r="S28" s="234">
        <v>0</v>
      </c>
      <c r="T28" s="235"/>
      <c r="U28" s="249">
        <v>0</v>
      </c>
      <c r="V28" s="250"/>
      <c r="W28" s="48"/>
      <c r="X28" s="29"/>
      <c r="Y28" s="147"/>
      <c r="Z28" s="30"/>
      <c r="AA28" s="5"/>
      <c r="AB28" s="3"/>
      <c r="AC28" s="244"/>
      <c r="AD28" s="244"/>
      <c r="AE28" s="126"/>
      <c r="AF28" s="269"/>
      <c r="AG28" s="269"/>
      <c r="AH28" s="3"/>
      <c r="AI28" s="3"/>
      <c r="AJ28" s="3"/>
      <c r="AK28" s="3"/>
    </row>
    <row r="29" spans="1:37" s="9" customFormat="1" ht="16.5" customHeight="1">
      <c r="A29" s="32"/>
      <c r="B29" s="172">
        <v>26</v>
      </c>
      <c r="C29" s="173" t="s">
        <v>62</v>
      </c>
      <c r="D29" s="173">
        <v>676</v>
      </c>
      <c r="E29" s="174">
        <v>706</v>
      </c>
      <c r="F29" s="175">
        <v>621</v>
      </c>
      <c r="G29" s="176">
        <f t="shared" si="0"/>
        <v>1327</v>
      </c>
      <c r="H29" s="191">
        <v>3</v>
      </c>
      <c r="I29" s="192"/>
      <c r="J29" s="298"/>
      <c r="K29" s="299"/>
      <c r="L29" s="62"/>
      <c r="M29" s="258">
        <f>M28-U25</f>
        <v>26</v>
      </c>
      <c r="N29" s="259"/>
      <c r="O29" s="258">
        <f>O28-M28</f>
        <v>29</v>
      </c>
      <c r="P29" s="259"/>
      <c r="Q29" s="258"/>
      <c r="R29" s="259"/>
      <c r="S29" s="258">
        <f>S28-Q28</f>
        <v>0</v>
      </c>
      <c r="T29" s="259"/>
      <c r="U29" s="258">
        <f>U28-S28</f>
        <v>0</v>
      </c>
      <c r="V29" s="259"/>
      <c r="W29" s="48"/>
      <c r="X29" s="29"/>
      <c r="Y29" s="147"/>
      <c r="Z29" s="30"/>
      <c r="AA29" s="5"/>
      <c r="AB29" s="3"/>
      <c r="AC29" s="244"/>
      <c r="AD29" s="244"/>
      <c r="AE29" s="126"/>
      <c r="AF29" s="269"/>
      <c r="AG29" s="269"/>
      <c r="AH29" s="3"/>
      <c r="AI29" s="3"/>
      <c r="AJ29" s="3"/>
      <c r="AK29" s="3"/>
    </row>
    <row r="30" spans="1:37" s="9" customFormat="1" ht="16.5" customHeight="1">
      <c r="A30" s="32"/>
      <c r="B30" s="172">
        <v>27</v>
      </c>
      <c r="C30" s="173" t="s">
        <v>61</v>
      </c>
      <c r="D30" s="173">
        <v>176</v>
      </c>
      <c r="E30" s="174">
        <v>247</v>
      </c>
      <c r="F30" s="175">
        <v>281</v>
      </c>
      <c r="G30" s="179">
        <f t="shared" si="0"/>
        <v>528</v>
      </c>
      <c r="H30" s="191">
        <v>3</v>
      </c>
      <c r="I30" s="192"/>
      <c r="J30" s="298"/>
      <c r="K30" s="299"/>
      <c r="L30" s="62"/>
      <c r="W30" s="48"/>
      <c r="X30" s="29"/>
      <c r="Y30" s="147"/>
      <c r="Z30" s="30"/>
      <c r="AA30" s="5"/>
      <c r="AB30" s="3"/>
      <c r="AC30" s="18"/>
      <c r="AD30" s="18"/>
      <c r="AE30" s="126"/>
      <c r="AF30" s="128"/>
      <c r="AG30" s="128"/>
      <c r="AH30" s="3"/>
      <c r="AI30" s="3"/>
      <c r="AJ30" s="3"/>
      <c r="AK30" s="3"/>
    </row>
    <row r="31" spans="1:37" s="9" customFormat="1" ht="16.5" customHeight="1">
      <c r="A31" s="32"/>
      <c r="B31" s="172">
        <v>28</v>
      </c>
      <c r="C31" s="173" t="s">
        <v>60</v>
      </c>
      <c r="D31" s="173">
        <v>107</v>
      </c>
      <c r="E31" s="174">
        <v>145</v>
      </c>
      <c r="F31" s="175">
        <v>150</v>
      </c>
      <c r="G31" s="190">
        <f t="shared" si="0"/>
        <v>295</v>
      </c>
      <c r="H31" s="191">
        <v>3</v>
      </c>
      <c r="I31" s="192"/>
      <c r="J31" s="298"/>
      <c r="K31" s="299"/>
      <c r="L31" s="62"/>
      <c r="M31" s="99" t="s">
        <v>146</v>
      </c>
      <c r="N31" s="99"/>
      <c r="O31" s="99"/>
      <c r="P31" s="99"/>
      <c r="Q31" s="99"/>
      <c r="R31" s="99"/>
      <c r="S31" s="99"/>
      <c r="T31" s="27"/>
      <c r="U31" s="27"/>
      <c r="V31" s="32"/>
      <c r="W31" s="48"/>
      <c r="X31" s="29"/>
      <c r="Y31" s="147"/>
      <c r="Z31" s="30"/>
      <c r="AA31" s="5"/>
      <c r="AB31" s="3"/>
      <c r="AC31" s="18"/>
      <c r="AD31" s="18"/>
      <c r="AE31" s="126"/>
      <c r="AF31" s="128"/>
      <c r="AG31" s="128"/>
      <c r="AH31" s="3"/>
      <c r="AI31" s="3"/>
      <c r="AJ31" s="3"/>
      <c r="AK31" s="3"/>
    </row>
    <row r="32" spans="1:37" s="9" customFormat="1" ht="16.5" customHeight="1">
      <c r="A32" s="32"/>
      <c r="B32" s="172">
        <v>29</v>
      </c>
      <c r="C32" s="173" t="s">
        <v>59</v>
      </c>
      <c r="D32" s="173">
        <v>117</v>
      </c>
      <c r="E32" s="174">
        <v>135</v>
      </c>
      <c r="F32" s="175">
        <v>159</v>
      </c>
      <c r="G32" s="176">
        <f t="shared" si="0"/>
        <v>294</v>
      </c>
      <c r="H32" s="191">
        <v>3</v>
      </c>
      <c r="I32" s="192"/>
      <c r="J32" s="298"/>
      <c r="K32" s="299"/>
      <c r="L32" s="62"/>
      <c r="M32" s="67"/>
      <c r="N32" s="67"/>
      <c r="O32" s="67"/>
      <c r="P32" s="67"/>
      <c r="Q32" s="67"/>
      <c r="R32" s="68"/>
      <c r="S32" s="69"/>
      <c r="T32" s="69"/>
      <c r="U32" s="69"/>
      <c r="V32" s="29"/>
      <c r="W32" s="48"/>
      <c r="X32" s="29"/>
      <c r="Y32" s="147"/>
      <c r="Z32" s="30"/>
      <c r="AA32" s="5"/>
      <c r="AB32" s="3"/>
      <c r="AC32" s="18"/>
      <c r="AD32" s="18"/>
      <c r="AE32" s="126"/>
      <c r="AF32" s="128"/>
      <c r="AG32" s="128"/>
      <c r="AH32" s="3"/>
      <c r="AI32" s="3"/>
      <c r="AJ32" s="3"/>
      <c r="AK32" s="3"/>
    </row>
    <row r="33" spans="1:37" s="9" customFormat="1" ht="16.5" customHeight="1">
      <c r="A33" s="32"/>
      <c r="B33" s="172">
        <v>30</v>
      </c>
      <c r="C33" s="173" t="s">
        <v>57</v>
      </c>
      <c r="D33" s="173">
        <v>59</v>
      </c>
      <c r="E33" s="174">
        <v>68</v>
      </c>
      <c r="F33" s="175">
        <v>77</v>
      </c>
      <c r="G33" s="176">
        <f t="shared" si="0"/>
        <v>145</v>
      </c>
      <c r="H33" s="191">
        <v>3</v>
      </c>
      <c r="I33" s="192"/>
      <c r="J33" s="298"/>
      <c r="K33" s="299"/>
      <c r="L33" s="62"/>
      <c r="M33" s="106" t="s">
        <v>113</v>
      </c>
      <c r="N33" s="296" t="s">
        <v>106</v>
      </c>
      <c r="O33" s="297"/>
      <c r="P33" s="296">
        <v>50</v>
      </c>
      <c r="Q33" s="297"/>
      <c r="R33" s="296">
        <v>55</v>
      </c>
      <c r="S33" s="297"/>
      <c r="T33" s="296">
        <v>60</v>
      </c>
      <c r="U33" s="297"/>
      <c r="V33" s="30"/>
      <c r="W33" s="48"/>
      <c r="X33" s="29"/>
      <c r="Y33" s="147"/>
      <c r="Z33" s="30"/>
      <c r="AA33" s="5"/>
      <c r="AB33" s="3"/>
      <c r="AC33" s="18"/>
      <c r="AD33" s="18"/>
      <c r="AE33" s="126"/>
      <c r="AF33" s="128"/>
      <c r="AG33" s="128"/>
      <c r="AH33" s="3"/>
      <c r="AI33" s="3"/>
      <c r="AJ33" s="3"/>
      <c r="AK33" s="3"/>
    </row>
    <row r="34" spans="1:37" s="9" customFormat="1" ht="16.5" customHeight="1">
      <c r="A34" s="32"/>
      <c r="B34" s="172">
        <v>31</v>
      </c>
      <c r="C34" s="173" t="s">
        <v>114</v>
      </c>
      <c r="D34" s="173">
        <v>219</v>
      </c>
      <c r="E34" s="174">
        <v>290</v>
      </c>
      <c r="F34" s="175">
        <v>331</v>
      </c>
      <c r="G34" s="176">
        <f t="shared" si="0"/>
        <v>621</v>
      </c>
      <c r="H34" s="191">
        <v>3</v>
      </c>
      <c r="I34" s="192"/>
      <c r="J34" s="298"/>
      <c r="K34" s="299"/>
      <c r="L34" s="62"/>
      <c r="M34" s="107" t="s">
        <v>10</v>
      </c>
      <c r="N34" s="227">
        <v>11029</v>
      </c>
      <c r="O34" s="228"/>
      <c r="P34" s="227">
        <v>12387</v>
      </c>
      <c r="Q34" s="228"/>
      <c r="R34" s="227">
        <v>19124</v>
      </c>
      <c r="S34" s="228"/>
      <c r="T34" s="227">
        <v>21876</v>
      </c>
      <c r="U34" s="228"/>
      <c r="V34" s="30"/>
      <c r="W34" s="48"/>
      <c r="X34" s="29"/>
      <c r="Y34" s="147"/>
      <c r="Z34" s="30"/>
      <c r="AA34" s="5"/>
      <c r="AB34" s="3"/>
      <c r="AC34" s="18"/>
      <c r="AD34" s="18"/>
      <c r="AE34" s="126"/>
      <c r="AF34" s="128"/>
      <c r="AG34" s="128"/>
      <c r="AH34" s="3"/>
      <c r="AI34" s="3"/>
      <c r="AJ34" s="3"/>
      <c r="AK34" s="3"/>
    </row>
    <row r="35" spans="1:37" s="9" customFormat="1" ht="16.5" customHeight="1" thickBot="1">
      <c r="A35" s="32"/>
      <c r="B35" s="180">
        <v>32</v>
      </c>
      <c r="C35" s="181" t="s">
        <v>120</v>
      </c>
      <c r="D35" s="181">
        <v>92</v>
      </c>
      <c r="E35" s="182">
        <v>139</v>
      </c>
      <c r="F35" s="183">
        <v>135</v>
      </c>
      <c r="G35" s="184">
        <f t="shared" si="0"/>
        <v>274</v>
      </c>
      <c r="H35" s="195">
        <v>3</v>
      </c>
      <c r="I35" s="196"/>
      <c r="J35" s="298"/>
      <c r="K35" s="299"/>
      <c r="L35" s="64"/>
      <c r="M35" s="107"/>
      <c r="N35" s="227"/>
      <c r="O35" s="228"/>
      <c r="P35" s="227"/>
      <c r="Q35" s="228"/>
      <c r="R35" s="227"/>
      <c r="S35" s="228"/>
      <c r="T35" s="227"/>
      <c r="U35" s="228"/>
      <c r="V35" s="30"/>
      <c r="W35" s="300"/>
      <c r="X35" s="301"/>
      <c r="Y35" s="147"/>
      <c r="Z35" s="30"/>
      <c r="AA35" s="5"/>
      <c r="AB35" s="3"/>
      <c r="AC35" s="244"/>
      <c r="AD35" s="244"/>
      <c r="AE35" s="126"/>
      <c r="AF35" s="269"/>
      <c r="AG35" s="269"/>
      <c r="AH35" s="3"/>
      <c r="AI35" s="3"/>
      <c r="AJ35" s="3"/>
      <c r="AK35" s="3"/>
    </row>
    <row r="36" spans="1:37" s="9" customFormat="1" ht="16.5" customHeight="1">
      <c r="A36" s="32"/>
      <c r="B36" s="165">
        <v>33</v>
      </c>
      <c r="C36" s="206" t="s">
        <v>58</v>
      </c>
      <c r="D36" s="166">
        <v>431</v>
      </c>
      <c r="E36" s="167">
        <v>642</v>
      </c>
      <c r="F36" s="168">
        <v>664</v>
      </c>
      <c r="G36" s="187">
        <f aca="true" t="shared" si="3" ref="G36:G66">E36+F36</f>
        <v>1306</v>
      </c>
      <c r="H36" s="207">
        <v>4</v>
      </c>
      <c r="I36" s="189">
        <v>1</v>
      </c>
      <c r="J36" s="298"/>
      <c r="K36" s="299"/>
      <c r="L36" s="63"/>
      <c r="M36" s="108" t="s">
        <v>27</v>
      </c>
      <c r="N36" s="279" t="s">
        <v>111</v>
      </c>
      <c r="O36" s="280"/>
      <c r="P36" s="225">
        <v>1358</v>
      </c>
      <c r="Q36" s="231"/>
      <c r="R36" s="225">
        <v>6737</v>
      </c>
      <c r="S36" s="231"/>
      <c r="T36" s="225">
        <v>2752</v>
      </c>
      <c r="U36" s="231"/>
      <c r="V36" s="30"/>
      <c r="W36" s="59"/>
      <c r="X36" s="29"/>
      <c r="Y36" s="147"/>
      <c r="Z36" s="30"/>
      <c r="AA36" s="5"/>
      <c r="AB36" s="3"/>
      <c r="AC36" s="244"/>
      <c r="AD36" s="244"/>
      <c r="AE36" s="18"/>
      <c r="AF36" s="269"/>
      <c r="AG36" s="269"/>
      <c r="AH36" s="3"/>
      <c r="AI36" s="3"/>
      <c r="AJ36" s="3"/>
      <c r="AK36" s="3"/>
    </row>
    <row r="37" spans="1:37" s="9" customFormat="1" ht="16.5" customHeight="1">
      <c r="A37" s="32"/>
      <c r="B37" s="172">
        <v>34</v>
      </c>
      <c r="C37" s="194" t="s">
        <v>47</v>
      </c>
      <c r="D37" s="173">
        <v>468</v>
      </c>
      <c r="E37" s="174">
        <v>492</v>
      </c>
      <c r="F37" s="174">
        <v>539</v>
      </c>
      <c r="G37" s="179">
        <f t="shared" si="3"/>
        <v>1031</v>
      </c>
      <c r="H37" s="191">
        <v>4</v>
      </c>
      <c r="I37" s="192">
        <v>1</v>
      </c>
      <c r="J37" s="298"/>
      <c r="K37" s="299"/>
      <c r="L37" s="64"/>
      <c r="M37" s="73"/>
      <c r="N37" s="229" t="s">
        <v>105</v>
      </c>
      <c r="O37" s="230"/>
      <c r="P37" s="229">
        <v>15</v>
      </c>
      <c r="Q37" s="230"/>
      <c r="R37" s="229">
        <v>20</v>
      </c>
      <c r="S37" s="230"/>
      <c r="T37" s="229">
        <v>25</v>
      </c>
      <c r="U37" s="230"/>
      <c r="V37" s="122"/>
      <c r="W37" s="123"/>
      <c r="X37" s="29"/>
      <c r="Y37" s="147"/>
      <c r="Z37" s="30"/>
      <c r="AA37" s="5"/>
      <c r="AB37" s="3"/>
      <c r="AC37" s="244"/>
      <c r="AD37" s="244"/>
      <c r="AE37" s="18"/>
      <c r="AF37" s="269"/>
      <c r="AG37" s="269"/>
      <c r="AH37" s="3"/>
      <c r="AI37" s="3"/>
      <c r="AJ37" s="3"/>
      <c r="AK37" s="3"/>
    </row>
    <row r="38" spans="1:37" s="9" customFormat="1" ht="16.5" customHeight="1">
      <c r="A38" s="32"/>
      <c r="B38" s="172">
        <v>35</v>
      </c>
      <c r="C38" s="173" t="s">
        <v>48</v>
      </c>
      <c r="D38" s="208">
        <v>513</v>
      </c>
      <c r="E38" s="209">
        <v>642</v>
      </c>
      <c r="F38" s="210">
        <v>641</v>
      </c>
      <c r="G38" s="179">
        <f t="shared" si="3"/>
        <v>1283</v>
      </c>
      <c r="H38" s="191">
        <v>4</v>
      </c>
      <c r="I38" s="192">
        <v>1</v>
      </c>
      <c r="J38" s="298"/>
      <c r="K38" s="299"/>
      <c r="L38" s="64"/>
      <c r="M38" s="74"/>
      <c r="N38" s="227">
        <v>27235</v>
      </c>
      <c r="O38" s="228"/>
      <c r="P38" s="227">
        <v>28887</v>
      </c>
      <c r="Q38" s="228"/>
      <c r="R38" s="227">
        <v>34636</v>
      </c>
      <c r="S38" s="228"/>
      <c r="T38" s="227">
        <v>38760</v>
      </c>
      <c r="U38" s="228"/>
      <c r="V38" s="122"/>
      <c r="W38" s="123"/>
      <c r="X38" s="29"/>
      <c r="Y38" s="147"/>
      <c r="Z38" s="30"/>
      <c r="AA38" s="5"/>
      <c r="AB38" s="3"/>
      <c r="AC38" s="18"/>
      <c r="AD38" s="18"/>
      <c r="AE38" s="18"/>
      <c r="AF38" s="128"/>
      <c r="AG38" s="128"/>
      <c r="AH38" s="3"/>
      <c r="AI38" s="3"/>
      <c r="AJ38" s="3"/>
      <c r="AK38" s="3"/>
    </row>
    <row r="39" spans="1:37" s="9" customFormat="1" ht="16.5" customHeight="1">
      <c r="A39" s="32"/>
      <c r="B39" s="172">
        <v>36</v>
      </c>
      <c r="C39" s="173" t="s">
        <v>55</v>
      </c>
      <c r="D39" s="173">
        <v>424</v>
      </c>
      <c r="E39" s="174">
        <v>484</v>
      </c>
      <c r="F39" s="210">
        <v>464</v>
      </c>
      <c r="G39" s="179">
        <f t="shared" si="3"/>
        <v>948</v>
      </c>
      <c r="H39" s="191">
        <v>4</v>
      </c>
      <c r="I39" s="192">
        <v>1</v>
      </c>
      <c r="J39" s="298"/>
      <c r="K39" s="299"/>
      <c r="L39" s="65"/>
      <c r="M39" s="75"/>
      <c r="N39" s="279" t="s">
        <v>111</v>
      </c>
      <c r="O39" s="280"/>
      <c r="P39" s="225">
        <v>1652</v>
      </c>
      <c r="Q39" s="231"/>
      <c r="R39" s="225">
        <v>5749</v>
      </c>
      <c r="S39" s="231"/>
      <c r="T39" s="225">
        <v>4124</v>
      </c>
      <c r="U39" s="226"/>
      <c r="V39" s="30"/>
      <c r="W39" s="32"/>
      <c r="X39" s="29"/>
      <c r="Y39" s="147"/>
      <c r="Z39" s="30"/>
      <c r="AA39" s="5"/>
      <c r="AB39" s="3"/>
      <c r="AC39" s="244"/>
      <c r="AD39" s="245"/>
      <c r="AE39" s="126"/>
      <c r="AF39" s="269"/>
      <c r="AG39" s="269"/>
      <c r="AH39" s="3"/>
      <c r="AI39" s="3"/>
      <c r="AJ39" s="3"/>
      <c r="AK39" s="3"/>
    </row>
    <row r="40" spans="1:37" s="9" customFormat="1" ht="16.5" customHeight="1">
      <c r="A40" s="32"/>
      <c r="B40" s="165">
        <v>37</v>
      </c>
      <c r="C40" s="166" t="s">
        <v>56</v>
      </c>
      <c r="D40" s="166">
        <v>266</v>
      </c>
      <c r="E40" s="167">
        <v>297</v>
      </c>
      <c r="F40" s="211">
        <v>326</v>
      </c>
      <c r="G40" s="187">
        <f t="shared" si="3"/>
        <v>623</v>
      </c>
      <c r="H40" s="207">
        <v>4</v>
      </c>
      <c r="I40" s="212">
        <v>1</v>
      </c>
      <c r="J40" s="298"/>
      <c r="K40" s="299"/>
      <c r="L40" s="60"/>
      <c r="M40" s="88"/>
      <c r="N40" s="229" t="s">
        <v>129</v>
      </c>
      <c r="O40" s="230"/>
      <c r="P40" s="229" t="s">
        <v>130</v>
      </c>
      <c r="Q40" s="230"/>
      <c r="R40" s="229" t="s">
        <v>131</v>
      </c>
      <c r="S40" s="230"/>
      <c r="T40" s="229" t="s">
        <v>132</v>
      </c>
      <c r="U40" s="230"/>
      <c r="V40" s="30"/>
      <c r="W40" s="55"/>
      <c r="X40" s="29"/>
      <c r="Y40" s="147"/>
      <c r="Z40" s="30"/>
      <c r="AA40" s="5"/>
      <c r="AB40" s="3"/>
      <c r="AC40" s="246"/>
      <c r="AD40" s="245"/>
      <c r="AE40" s="126"/>
      <c r="AF40" s="269"/>
      <c r="AG40" s="269"/>
      <c r="AH40" s="3"/>
      <c r="AI40" s="3"/>
      <c r="AJ40" s="3"/>
      <c r="AK40" s="3"/>
    </row>
    <row r="41" spans="1:37" s="9" customFormat="1" ht="16.5" customHeight="1">
      <c r="A41" s="32"/>
      <c r="B41" s="172">
        <v>38</v>
      </c>
      <c r="C41" s="173" t="s">
        <v>52</v>
      </c>
      <c r="D41" s="173">
        <v>292</v>
      </c>
      <c r="E41" s="167">
        <v>467</v>
      </c>
      <c r="F41" s="168">
        <v>486</v>
      </c>
      <c r="G41" s="179">
        <f t="shared" si="3"/>
        <v>953</v>
      </c>
      <c r="H41" s="188">
        <v>4</v>
      </c>
      <c r="I41" s="192">
        <v>1</v>
      </c>
      <c r="J41" s="298"/>
      <c r="K41" s="299"/>
      <c r="L41" s="60"/>
      <c r="M41" s="88"/>
      <c r="N41" s="227">
        <v>39300</v>
      </c>
      <c r="O41" s="228"/>
      <c r="P41" s="227">
        <v>39924</v>
      </c>
      <c r="Q41" s="228"/>
      <c r="R41" s="227"/>
      <c r="S41" s="228"/>
      <c r="T41" s="227"/>
      <c r="U41" s="228"/>
      <c r="V41" s="32"/>
      <c r="W41" s="29"/>
      <c r="X41" s="32"/>
      <c r="Y41" s="146"/>
      <c r="Z41" s="30"/>
      <c r="AA41" s="5"/>
      <c r="AB41" s="3"/>
      <c r="AC41" s="246"/>
      <c r="AD41" s="245"/>
      <c r="AE41" s="126"/>
      <c r="AF41" s="269"/>
      <c r="AG41" s="269"/>
      <c r="AH41" s="3"/>
      <c r="AI41" s="3"/>
      <c r="AJ41" s="3"/>
      <c r="AK41" s="3"/>
    </row>
    <row r="42" spans="1:37" s="9" customFormat="1" ht="16.5" customHeight="1">
      <c r="A42" s="32"/>
      <c r="B42" s="172">
        <v>39</v>
      </c>
      <c r="C42" s="173" t="s">
        <v>110</v>
      </c>
      <c r="D42" s="173">
        <v>295</v>
      </c>
      <c r="E42" s="167">
        <v>316</v>
      </c>
      <c r="F42" s="168">
        <v>307</v>
      </c>
      <c r="G42" s="179">
        <f t="shared" si="3"/>
        <v>623</v>
      </c>
      <c r="H42" s="188">
        <v>4</v>
      </c>
      <c r="I42" s="192">
        <v>1</v>
      </c>
      <c r="J42" s="298"/>
      <c r="K42" s="299"/>
      <c r="L42" s="60"/>
      <c r="M42" s="88"/>
      <c r="N42" s="225">
        <v>540</v>
      </c>
      <c r="O42" s="231"/>
      <c r="P42" s="225">
        <f>P41-N41</f>
        <v>624</v>
      </c>
      <c r="Q42" s="231"/>
      <c r="R42" s="225"/>
      <c r="S42" s="231"/>
      <c r="T42" s="225"/>
      <c r="U42" s="231"/>
      <c r="V42" s="32"/>
      <c r="W42" s="29"/>
      <c r="X42" s="32"/>
      <c r="Y42" s="146"/>
      <c r="Z42" s="30"/>
      <c r="AA42" s="5"/>
      <c r="AB42" s="3"/>
      <c r="AC42" s="124"/>
      <c r="AD42" s="126"/>
      <c r="AE42" s="126"/>
      <c r="AF42" s="128"/>
      <c r="AG42" s="128"/>
      <c r="AH42" s="3"/>
      <c r="AI42" s="3"/>
      <c r="AJ42" s="3"/>
      <c r="AK42" s="3"/>
    </row>
    <row r="43" spans="1:37" s="9" customFormat="1" ht="16.5" customHeight="1">
      <c r="A43" s="32"/>
      <c r="B43" s="172">
        <v>40</v>
      </c>
      <c r="C43" s="173" t="s">
        <v>53</v>
      </c>
      <c r="D43" s="173">
        <v>210</v>
      </c>
      <c r="E43" s="174">
        <v>265</v>
      </c>
      <c r="F43" s="175">
        <v>290</v>
      </c>
      <c r="G43" s="190">
        <f t="shared" si="3"/>
        <v>555</v>
      </c>
      <c r="H43" s="191">
        <v>4</v>
      </c>
      <c r="I43" s="192">
        <v>1</v>
      </c>
      <c r="J43" s="298"/>
      <c r="K43" s="299"/>
      <c r="L43" s="60"/>
      <c r="M43" s="88"/>
      <c r="N43" s="229" t="s">
        <v>133</v>
      </c>
      <c r="O43" s="230"/>
      <c r="P43" s="229" t="s">
        <v>134</v>
      </c>
      <c r="Q43" s="230"/>
      <c r="R43" s="229" t="s">
        <v>135</v>
      </c>
      <c r="S43" s="230"/>
      <c r="T43" s="229" t="s">
        <v>136</v>
      </c>
      <c r="U43" s="230"/>
      <c r="V43" s="32"/>
      <c r="W43" s="29"/>
      <c r="X43" s="76"/>
      <c r="Y43" s="149"/>
      <c r="Z43" s="105"/>
      <c r="AA43" s="6"/>
      <c r="AB43" s="3"/>
      <c r="AC43" s="244"/>
      <c r="AD43" s="245"/>
      <c r="AE43" s="126"/>
      <c r="AF43" s="269"/>
      <c r="AG43" s="269"/>
      <c r="AH43" s="3"/>
      <c r="AI43" s="3"/>
      <c r="AJ43" s="3"/>
      <c r="AK43" s="3"/>
    </row>
    <row r="44" spans="1:37" s="9" customFormat="1" ht="16.5" customHeight="1">
      <c r="A44" s="32"/>
      <c r="B44" s="172">
        <v>41</v>
      </c>
      <c r="C44" s="173" t="s">
        <v>128</v>
      </c>
      <c r="D44" s="173">
        <v>261</v>
      </c>
      <c r="E44" s="174">
        <v>358</v>
      </c>
      <c r="F44" s="175">
        <v>342</v>
      </c>
      <c r="G44" s="179">
        <f t="shared" si="3"/>
        <v>700</v>
      </c>
      <c r="H44" s="191">
        <v>4</v>
      </c>
      <c r="I44" s="192">
        <v>1</v>
      </c>
      <c r="J44" s="298"/>
      <c r="K44" s="299"/>
      <c r="L44" s="70"/>
      <c r="M44" s="30"/>
      <c r="N44" s="227"/>
      <c r="O44" s="228"/>
      <c r="P44" s="227"/>
      <c r="Q44" s="228"/>
      <c r="R44" s="227"/>
      <c r="S44" s="228"/>
      <c r="T44" s="227"/>
      <c r="U44" s="228"/>
      <c r="V44" s="32"/>
      <c r="W44" s="77"/>
      <c r="X44" s="32"/>
      <c r="Y44" s="146"/>
      <c r="Z44" s="129"/>
      <c r="AA44" s="3"/>
      <c r="AB44" s="3"/>
      <c r="AC44" s="4"/>
      <c r="AD44" s="126"/>
      <c r="AE44" s="3"/>
      <c r="AF44" s="3"/>
      <c r="AG44" s="3"/>
      <c r="AH44" s="3"/>
      <c r="AI44" s="3"/>
      <c r="AJ44" s="3"/>
      <c r="AK44" s="3"/>
    </row>
    <row r="45" spans="1:37" s="9" customFormat="1" ht="16.5" customHeight="1" thickBot="1">
      <c r="A45" s="32"/>
      <c r="B45" s="180">
        <v>42</v>
      </c>
      <c r="C45" s="181" t="s">
        <v>54</v>
      </c>
      <c r="D45" s="181">
        <v>405</v>
      </c>
      <c r="E45" s="182">
        <v>513</v>
      </c>
      <c r="F45" s="183">
        <v>535</v>
      </c>
      <c r="G45" s="184">
        <f t="shared" si="3"/>
        <v>1048</v>
      </c>
      <c r="H45" s="195">
        <v>4</v>
      </c>
      <c r="I45" s="196">
        <v>1</v>
      </c>
      <c r="J45" s="298"/>
      <c r="K45" s="299"/>
      <c r="L45" s="71"/>
      <c r="M45" s="30"/>
      <c r="N45" s="225"/>
      <c r="O45" s="231"/>
      <c r="P45" s="225"/>
      <c r="Q45" s="231"/>
      <c r="R45" s="225"/>
      <c r="S45" s="231"/>
      <c r="T45" s="225"/>
      <c r="U45" s="231"/>
      <c r="V45" s="32"/>
      <c r="W45" s="77"/>
      <c r="X45" s="32"/>
      <c r="Y45" s="146"/>
      <c r="Z45" s="130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>
      <c r="A46" s="32"/>
      <c r="B46" s="165">
        <v>43</v>
      </c>
      <c r="C46" s="213" t="s">
        <v>49</v>
      </c>
      <c r="D46" s="166">
        <v>207</v>
      </c>
      <c r="E46" s="167">
        <v>283</v>
      </c>
      <c r="F46" s="168">
        <v>324</v>
      </c>
      <c r="G46" s="187">
        <f t="shared" si="3"/>
        <v>607</v>
      </c>
      <c r="H46" s="188">
        <v>5</v>
      </c>
      <c r="I46" s="189">
        <v>1</v>
      </c>
      <c r="J46" s="298"/>
      <c r="K46" s="299"/>
      <c r="L46" s="71"/>
      <c r="M46" s="30"/>
      <c r="N46" s="229" t="s">
        <v>137</v>
      </c>
      <c r="O46" s="230"/>
      <c r="P46" s="229" t="s">
        <v>138</v>
      </c>
      <c r="Q46" s="230"/>
      <c r="R46" s="229" t="s">
        <v>139</v>
      </c>
      <c r="S46" s="230"/>
      <c r="T46" s="229" t="s">
        <v>140</v>
      </c>
      <c r="U46" s="230"/>
      <c r="V46" s="32"/>
      <c r="W46" s="29"/>
      <c r="X46" s="31"/>
      <c r="Y46" s="141"/>
      <c r="Z46" s="130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72">
        <v>44</v>
      </c>
      <c r="C47" s="214" t="s">
        <v>50</v>
      </c>
      <c r="D47" s="173">
        <v>267</v>
      </c>
      <c r="E47" s="174">
        <v>358</v>
      </c>
      <c r="F47" s="175">
        <v>392</v>
      </c>
      <c r="G47" s="179">
        <f t="shared" si="3"/>
        <v>750</v>
      </c>
      <c r="H47" s="191">
        <v>5</v>
      </c>
      <c r="I47" s="192">
        <v>1</v>
      </c>
      <c r="J47" s="298"/>
      <c r="K47" s="299"/>
      <c r="L47" s="72"/>
      <c r="M47" s="32"/>
      <c r="N47" s="227"/>
      <c r="O47" s="228"/>
      <c r="P47" s="227"/>
      <c r="Q47" s="228"/>
      <c r="R47" s="227"/>
      <c r="S47" s="228"/>
      <c r="T47" s="227"/>
      <c r="U47" s="228"/>
      <c r="V47" s="32"/>
      <c r="W47" s="29"/>
      <c r="X47" s="29"/>
      <c r="Y47" s="147"/>
      <c r="Z47" s="130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72">
        <v>45</v>
      </c>
      <c r="C48" s="214" t="s">
        <v>116</v>
      </c>
      <c r="D48" s="173">
        <v>177</v>
      </c>
      <c r="E48" s="174">
        <v>264</v>
      </c>
      <c r="F48" s="175">
        <v>277</v>
      </c>
      <c r="G48" s="179">
        <f t="shared" si="3"/>
        <v>541</v>
      </c>
      <c r="H48" s="191">
        <v>5</v>
      </c>
      <c r="I48" s="192">
        <v>1</v>
      </c>
      <c r="J48" s="298"/>
      <c r="K48" s="299"/>
      <c r="L48" s="29"/>
      <c r="M48" s="32"/>
      <c r="N48" s="225"/>
      <c r="O48" s="226"/>
      <c r="P48" s="225"/>
      <c r="Q48" s="226"/>
      <c r="R48" s="225"/>
      <c r="S48" s="226"/>
      <c r="T48" s="225"/>
      <c r="U48" s="226"/>
      <c r="V48" s="30"/>
      <c r="W48" s="32"/>
      <c r="X48" s="77"/>
      <c r="Y48" s="150"/>
      <c r="Z48" s="130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72">
        <v>46</v>
      </c>
      <c r="C49" s="214" t="s">
        <v>117</v>
      </c>
      <c r="D49" s="173">
        <v>226</v>
      </c>
      <c r="E49" s="174">
        <v>352</v>
      </c>
      <c r="F49" s="175">
        <v>336</v>
      </c>
      <c r="G49" s="190">
        <f t="shared" si="3"/>
        <v>688</v>
      </c>
      <c r="H49" s="191">
        <v>5</v>
      </c>
      <c r="I49" s="192">
        <v>1</v>
      </c>
      <c r="J49" s="298"/>
      <c r="K49" s="299"/>
      <c r="L49" s="65"/>
      <c r="N49" s="2"/>
      <c r="O49" s="2"/>
      <c r="P49" s="2"/>
      <c r="Q49" s="2"/>
      <c r="R49" s="2"/>
      <c r="S49" s="2"/>
      <c r="T49" s="2"/>
      <c r="U49" s="2"/>
      <c r="W49" s="29"/>
      <c r="X49" s="77"/>
      <c r="Y49" s="150"/>
      <c r="Z49" s="105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72">
        <v>47</v>
      </c>
      <c r="C50" s="215" t="s">
        <v>118</v>
      </c>
      <c r="D50" s="173">
        <v>269</v>
      </c>
      <c r="E50" s="174">
        <v>398</v>
      </c>
      <c r="F50" s="175">
        <v>398</v>
      </c>
      <c r="G50" s="179">
        <f t="shared" si="3"/>
        <v>796</v>
      </c>
      <c r="H50" s="191">
        <v>5</v>
      </c>
      <c r="I50" s="192">
        <v>1</v>
      </c>
      <c r="J50" s="298"/>
      <c r="K50" s="299"/>
      <c r="L50" s="65"/>
      <c r="M50" s="2"/>
      <c r="N50" s="125"/>
      <c r="O50" s="125"/>
      <c r="P50" s="125"/>
      <c r="Q50" s="125"/>
      <c r="R50" s="125"/>
      <c r="S50" s="125"/>
      <c r="T50" s="125"/>
      <c r="U50" s="125"/>
      <c r="V50" s="2"/>
      <c r="W50" s="32"/>
      <c r="X50" s="78"/>
      <c r="Y50" s="151"/>
      <c r="Z50" s="79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72">
        <v>48</v>
      </c>
      <c r="C51" s="214" t="s">
        <v>122</v>
      </c>
      <c r="D51" s="173">
        <v>186</v>
      </c>
      <c r="E51" s="174">
        <v>285</v>
      </c>
      <c r="F51" s="175">
        <v>272</v>
      </c>
      <c r="G51" s="190">
        <f t="shared" si="3"/>
        <v>557</v>
      </c>
      <c r="H51" s="191">
        <v>4</v>
      </c>
      <c r="I51" s="192">
        <v>1</v>
      </c>
      <c r="J51" s="298"/>
      <c r="K51" s="299"/>
      <c r="L51" s="29"/>
      <c r="M51" s="125" t="s">
        <v>107</v>
      </c>
      <c r="N51" s="80" t="s">
        <v>95</v>
      </c>
      <c r="O51" s="81">
        <v>1</v>
      </c>
      <c r="P51" s="81">
        <v>2</v>
      </c>
      <c r="Q51" s="81">
        <v>3</v>
      </c>
      <c r="R51" s="81">
        <v>4</v>
      </c>
      <c r="S51" s="81">
        <v>5</v>
      </c>
      <c r="T51" s="81">
        <v>6</v>
      </c>
      <c r="U51" s="30"/>
      <c r="V51" s="30"/>
      <c r="W51" s="32"/>
      <c r="X51" s="78"/>
      <c r="Y51" s="151"/>
      <c r="Z51" s="130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72">
        <v>49</v>
      </c>
      <c r="C52" s="216" t="s">
        <v>121</v>
      </c>
      <c r="D52" s="194">
        <v>431</v>
      </c>
      <c r="E52" s="174">
        <v>566</v>
      </c>
      <c r="F52" s="175">
        <v>591</v>
      </c>
      <c r="G52" s="179">
        <f t="shared" si="3"/>
        <v>1157</v>
      </c>
      <c r="H52" s="191">
        <v>4</v>
      </c>
      <c r="I52" s="192">
        <v>1</v>
      </c>
      <c r="J52" s="298"/>
      <c r="K52" s="299"/>
      <c r="L52" s="29"/>
      <c r="M52" s="78"/>
      <c r="N52" s="83" t="s">
        <v>88</v>
      </c>
      <c r="O52" s="84" t="s">
        <v>30</v>
      </c>
      <c r="P52" s="84" t="s">
        <v>31</v>
      </c>
      <c r="Q52" s="84" t="s">
        <v>32</v>
      </c>
      <c r="R52" s="84" t="s">
        <v>33</v>
      </c>
      <c r="S52" s="84" t="s">
        <v>34</v>
      </c>
      <c r="T52" s="84" t="s">
        <v>35</v>
      </c>
      <c r="U52" s="32"/>
      <c r="V52" s="30"/>
      <c r="W52" s="32"/>
      <c r="X52" s="32"/>
      <c r="Y52" s="146"/>
      <c r="Z52" s="130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72">
        <v>50</v>
      </c>
      <c r="C53" s="194" t="s">
        <v>92</v>
      </c>
      <c r="D53" s="173">
        <v>244</v>
      </c>
      <c r="E53" s="174">
        <v>175</v>
      </c>
      <c r="F53" s="175">
        <v>259</v>
      </c>
      <c r="G53" s="179">
        <f t="shared" si="3"/>
        <v>434</v>
      </c>
      <c r="H53" s="191">
        <v>5</v>
      </c>
      <c r="I53" s="192">
        <v>1</v>
      </c>
      <c r="J53" s="298"/>
      <c r="K53" s="299"/>
      <c r="L53" s="29"/>
      <c r="M53" s="78"/>
      <c r="N53" s="83" t="s">
        <v>89</v>
      </c>
      <c r="O53" s="94" t="s">
        <v>115</v>
      </c>
      <c r="P53" s="95"/>
      <c r="Q53" s="95"/>
      <c r="R53" s="95"/>
      <c r="S53" s="95"/>
      <c r="T53" s="96"/>
      <c r="U53" s="32"/>
      <c r="V53" s="32"/>
      <c r="W53" s="82"/>
      <c r="X53" s="29"/>
      <c r="Y53" s="147"/>
      <c r="Z53" s="105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72">
        <v>51</v>
      </c>
      <c r="C54" s="173" t="s">
        <v>93</v>
      </c>
      <c r="D54" s="173">
        <v>277</v>
      </c>
      <c r="E54" s="174">
        <v>255</v>
      </c>
      <c r="F54" s="175">
        <v>298</v>
      </c>
      <c r="G54" s="179">
        <f t="shared" si="3"/>
        <v>553</v>
      </c>
      <c r="H54" s="191">
        <v>5</v>
      </c>
      <c r="I54" s="192">
        <v>1</v>
      </c>
      <c r="J54" s="298"/>
      <c r="K54" s="299"/>
      <c r="L54" s="65"/>
      <c r="M54" s="86"/>
      <c r="V54" s="85"/>
      <c r="W54" s="85"/>
      <c r="X54" s="32"/>
      <c r="Y54" s="146"/>
      <c r="Z54" s="105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72">
        <v>52</v>
      </c>
      <c r="C55" s="173" t="s">
        <v>94</v>
      </c>
      <c r="D55" s="173">
        <v>152</v>
      </c>
      <c r="E55" s="174">
        <v>160</v>
      </c>
      <c r="F55" s="175">
        <v>206</v>
      </c>
      <c r="G55" s="179">
        <f t="shared" si="3"/>
        <v>366</v>
      </c>
      <c r="H55" s="191">
        <v>5</v>
      </c>
      <c r="I55" s="192">
        <v>1</v>
      </c>
      <c r="J55" s="298"/>
      <c r="K55" s="299"/>
      <c r="L55" s="65"/>
      <c r="N55" s="281" t="s">
        <v>119</v>
      </c>
      <c r="O55" s="281"/>
      <c r="P55" s="281"/>
      <c r="Q55" s="281"/>
      <c r="R55" s="281"/>
      <c r="S55" s="281"/>
      <c r="T55" s="281"/>
      <c r="U55" s="281"/>
      <c r="V55" s="281"/>
      <c r="X55" s="29"/>
      <c r="Y55" s="147"/>
      <c r="Z55" s="105"/>
      <c r="AA55" s="131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72">
        <v>53</v>
      </c>
      <c r="C56" s="173" t="s">
        <v>74</v>
      </c>
      <c r="D56" s="173">
        <v>220</v>
      </c>
      <c r="E56" s="174">
        <v>221</v>
      </c>
      <c r="F56" s="175">
        <v>282</v>
      </c>
      <c r="G56" s="176">
        <f t="shared" si="3"/>
        <v>503</v>
      </c>
      <c r="H56" s="191">
        <v>5</v>
      </c>
      <c r="I56" s="192">
        <v>1</v>
      </c>
      <c r="J56" s="298"/>
      <c r="K56" s="299"/>
      <c r="L56" s="65"/>
      <c r="N56" s="281"/>
      <c r="O56" s="281"/>
      <c r="P56" s="281"/>
      <c r="Q56" s="281"/>
      <c r="R56" s="281"/>
      <c r="S56" s="281"/>
      <c r="T56" s="281"/>
      <c r="U56" s="281"/>
      <c r="V56" s="281"/>
      <c r="W56" s="116"/>
      <c r="X56" s="29"/>
      <c r="Y56" s="147"/>
      <c r="Z56" s="105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 thickBot="1">
      <c r="A57" s="32"/>
      <c r="B57" s="180">
        <v>54</v>
      </c>
      <c r="C57" s="181" t="s">
        <v>73</v>
      </c>
      <c r="D57" s="181">
        <v>214</v>
      </c>
      <c r="E57" s="182">
        <v>225</v>
      </c>
      <c r="F57" s="183">
        <v>270</v>
      </c>
      <c r="G57" s="184">
        <f t="shared" si="3"/>
        <v>495</v>
      </c>
      <c r="H57" s="195">
        <v>5</v>
      </c>
      <c r="I57" s="196">
        <v>1</v>
      </c>
      <c r="J57" s="298"/>
      <c r="K57" s="299"/>
      <c r="L57" s="60"/>
      <c r="N57" s="281" t="s">
        <v>125</v>
      </c>
      <c r="O57" s="281"/>
      <c r="P57" s="281"/>
      <c r="Q57" s="281"/>
      <c r="R57" s="281"/>
      <c r="S57" s="281"/>
      <c r="T57" s="281"/>
      <c r="U57" s="281"/>
      <c r="V57" s="281"/>
      <c r="W57" s="116"/>
      <c r="X57" s="32"/>
      <c r="Y57" s="146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>
      <c r="A58" s="32"/>
      <c r="B58" s="165">
        <v>55</v>
      </c>
      <c r="C58" s="166" t="s">
        <v>72</v>
      </c>
      <c r="D58" s="166">
        <v>194</v>
      </c>
      <c r="E58" s="167">
        <v>189</v>
      </c>
      <c r="F58" s="168">
        <v>260</v>
      </c>
      <c r="G58" s="187">
        <f t="shared" si="3"/>
        <v>449</v>
      </c>
      <c r="H58" s="188">
        <v>6</v>
      </c>
      <c r="I58" s="189">
        <v>1</v>
      </c>
      <c r="J58" s="298"/>
      <c r="K58" s="299"/>
      <c r="L58" s="60"/>
      <c r="N58" s="281"/>
      <c r="O58" s="281"/>
      <c r="P58" s="281"/>
      <c r="Q58" s="281"/>
      <c r="R58" s="281"/>
      <c r="S58" s="281"/>
      <c r="T58" s="281"/>
      <c r="U58" s="281"/>
      <c r="V58" s="281"/>
      <c r="W58" s="116"/>
      <c r="X58" s="32"/>
      <c r="Y58" s="146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72">
        <v>56</v>
      </c>
      <c r="C59" s="173" t="s">
        <v>71</v>
      </c>
      <c r="D59" s="173">
        <v>178</v>
      </c>
      <c r="E59" s="174">
        <v>175</v>
      </c>
      <c r="F59" s="175">
        <v>216</v>
      </c>
      <c r="G59" s="179">
        <f t="shared" si="3"/>
        <v>391</v>
      </c>
      <c r="H59" s="191">
        <v>6</v>
      </c>
      <c r="I59" s="192">
        <v>1</v>
      </c>
      <c r="J59" s="298"/>
      <c r="K59" s="299"/>
      <c r="L59" s="54"/>
      <c r="N59" s="281" t="s">
        <v>124</v>
      </c>
      <c r="O59" s="281"/>
      <c r="P59" s="281"/>
      <c r="Q59" s="281"/>
      <c r="R59" s="281"/>
      <c r="S59" s="281"/>
      <c r="T59" s="281"/>
      <c r="U59" s="281"/>
      <c r="V59" s="281"/>
      <c r="W59" s="116"/>
      <c r="X59" s="30"/>
      <c r="Y59" s="143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72">
        <v>57</v>
      </c>
      <c r="C60" s="173" t="s">
        <v>70</v>
      </c>
      <c r="D60" s="173">
        <v>150</v>
      </c>
      <c r="E60" s="174">
        <v>149</v>
      </c>
      <c r="F60" s="175">
        <v>196</v>
      </c>
      <c r="G60" s="179">
        <f t="shared" si="3"/>
        <v>345</v>
      </c>
      <c r="H60" s="191">
        <v>6</v>
      </c>
      <c r="I60" s="192">
        <v>1</v>
      </c>
      <c r="J60" s="298"/>
      <c r="K60" s="299"/>
      <c r="L60" s="54"/>
      <c r="N60" s="281"/>
      <c r="O60" s="281"/>
      <c r="P60" s="281"/>
      <c r="Q60" s="281"/>
      <c r="R60" s="281"/>
      <c r="S60" s="281"/>
      <c r="T60" s="281"/>
      <c r="U60" s="281"/>
      <c r="V60" s="281"/>
      <c r="W60" s="116"/>
      <c r="X60" s="30"/>
      <c r="Y60" s="143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72">
        <v>58</v>
      </c>
      <c r="C61" s="173" t="s">
        <v>69</v>
      </c>
      <c r="D61" s="173">
        <v>587</v>
      </c>
      <c r="E61" s="174">
        <v>657</v>
      </c>
      <c r="F61" s="175">
        <v>671</v>
      </c>
      <c r="G61" s="190">
        <f t="shared" si="3"/>
        <v>1328</v>
      </c>
      <c r="H61" s="191">
        <v>6</v>
      </c>
      <c r="I61" s="192">
        <v>1</v>
      </c>
      <c r="J61" s="298"/>
      <c r="K61" s="299"/>
      <c r="L61" s="54"/>
      <c r="N61" s="281" t="s">
        <v>123</v>
      </c>
      <c r="O61" s="281"/>
      <c r="P61" s="281"/>
      <c r="Q61" s="281"/>
      <c r="R61" s="281"/>
      <c r="S61" s="281"/>
      <c r="T61" s="281"/>
      <c r="U61" s="281"/>
      <c r="V61" s="281"/>
      <c r="W61" s="116"/>
      <c r="X61" s="30"/>
      <c r="Y61" s="143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72">
        <v>59</v>
      </c>
      <c r="C62" s="173" t="s">
        <v>45</v>
      </c>
      <c r="D62" s="173">
        <v>359</v>
      </c>
      <c r="E62" s="174">
        <v>416</v>
      </c>
      <c r="F62" s="175">
        <v>448</v>
      </c>
      <c r="G62" s="176">
        <f t="shared" si="3"/>
        <v>864</v>
      </c>
      <c r="H62" s="191">
        <v>6</v>
      </c>
      <c r="I62" s="192">
        <v>1</v>
      </c>
      <c r="J62" s="298"/>
      <c r="K62" s="299"/>
      <c r="L62" s="54"/>
      <c r="N62" s="281"/>
      <c r="O62" s="281"/>
      <c r="P62" s="281"/>
      <c r="Q62" s="281"/>
      <c r="R62" s="281"/>
      <c r="S62" s="281"/>
      <c r="T62" s="281"/>
      <c r="U62" s="281"/>
      <c r="V62" s="281"/>
      <c r="W62" s="116"/>
      <c r="X62" s="30"/>
      <c r="Y62" s="143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72">
        <v>60</v>
      </c>
      <c r="C63" s="173" t="s">
        <v>68</v>
      </c>
      <c r="D63" s="206">
        <v>422</v>
      </c>
      <c r="E63" s="174">
        <v>494</v>
      </c>
      <c r="F63" s="175">
        <v>501</v>
      </c>
      <c r="G63" s="179">
        <f t="shared" si="3"/>
        <v>995</v>
      </c>
      <c r="H63" s="191">
        <v>6</v>
      </c>
      <c r="I63" s="192">
        <v>1</v>
      </c>
      <c r="J63" s="298"/>
      <c r="K63" s="299"/>
      <c r="L63" s="54"/>
      <c r="N63" s="281" t="s">
        <v>127</v>
      </c>
      <c r="O63" s="281"/>
      <c r="P63" s="281"/>
      <c r="Q63" s="281"/>
      <c r="R63" s="281"/>
      <c r="S63" s="281"/>
      <c r="T63" s="281"/>
      <c r="U63" s="281"/>
      <c r="V63" s="116"/>
      <c r="W63" s="116"/>
      <c r="X63" s="30"/>
      <c r="Y63" s="143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72">
        <v>61</v>
      </c>
      <c r="C64" s="173" t="s">
        <v>126</v>
      </c>
      <c r="D64" s="173">
        <v>383</v>
      </c>
      <c r="E64" s="174">
        <v>449</v>
      </c>
      <c r="F64" s="175">
        <v>467</v>
      </c>
      <c r="G64" s="176">
        <f t="shared" si="3"/>
        <v>916</v>
      </c>
      <c r="H64" s="217">
        <v>6</v>
      </c>
      <c r="I64" s="218">
        <v>1</v>
      </c>
      <c r="J64" s="298"/>
      <c r="K64" s="299"/>
      <c r="L64" s="54"/>
      <c r="N64" s="281"/>
      <c r="O64" s="281"/>
      <c r="P64" s="281"/>
      <c r="Q64" s="281"/>
      <c r="R64" s="281"/>
      <c r="S64" s="281"/>
      <c r="T64" s="281"/>
      <c r="U64" s="281"/>
      <c r="V64" s="116"/>
      <c r="W64" s="116"/>
      <c r="X64" s="30"/>
      <c r="Y64" s="143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72">
        <v>62</v>
      </c>
      <c r="C65" s="173" t="s">
        <v>67</v>
      </c>
      <c r="D65" s="208">
        <v>194</v>
      </c>
      <c r="E65" s="219">
        <v>192</v>
      </c>
      <c r="F65" s="220">
        <v>206</v>
      </c>
      <c r="G65" s="176">
        <f t="shared" si="3"/>
        <v>398</v>
      </c>
      <c r="H65" s="221">
        <v>6</v>
      </c>
      <c r="I65" s="218">
        <v>1</v>
      </c>
      <c r="J65" s="298"/>
      <c r="K65" s="299"/>
      <c r="L65" s="54"/>
      <c r="X65" s="30"/>
      <c r="Y65" s="143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 thickBot="1">
      <c r="A66" s="32"/>
      <c r="B66" s="172">
        <v>63</v>
      </c>
      <c r="C66" s="173" t="s">
        <v>141</v>
      </c>
      <c r="D66" s="181">
        <v>163</v>
      </c>
      <c r="E66" s="222">
        <v>294</v>
      </c>
      <c r="F66" s="223">
        <v>291</v>
      </c>
      <c r="G66" s="184">
        <f t="shared" si="3"/>
        <v>585</v>
      </c>
      <c r="H66" s="224">
        <v>6</v>
      </c>
      <c r="I66" s="196">
        <v>1</v>
      </c>
      <c r="J66" s="298"/>
      <c r="K66" s="299"/>
      <c r="L66" s="54"/>
      <c r="W66" s="302"/>
      <c r="X66" s="303"/>
      <c r="Y66" s="143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>
      <c r="A67" s="32"/>
      <c r="B67" s="282"/>
      <c r="C67" s="288"/>
      <c r="D67" s="286">
        <f>SUM(D4:D66)</f>
        <v>16161</v>
      </c>
      <c r="E67" s="286">
        <f>SUM(E4:E66)</f>
        <v>19791</v>
      </c>
      <c r="F67" s="286">
        <f>SUM(F4:F66)</f>
        <v>20707</v>
      </c>
      <c r="G67" s="284">
        <f>SUM(G4:G66)</f>
        <v>40498</v>
      </c>
      <c r="H67" s="114"/>
      <c r="I67" s="115"/>
      <c r="J67" s="32"/>
      <c r="K67" s="63"/>
      <c r="L67" s="63"/>
      <c r="M67" s="82"/>
      <c r="X67" s="32"/>
      <c r="Y67" s="146"/>
      <c r="Z67" s="30"/>
      <c r="AA67" s="134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 thickBot="1">
      <c r="A68" s="32"/>
      <c r="B68" s="283"/>
      <c r="C68" s="289"/>
      <c r="D68" s="287"/>
      <c r="E68" s="287"/>
      <c r="F68" s="287"/>
      <c r="G68" s="285"/>
      <c r="H68" s="89"/>
      <c r="I68" s="89"/>
      <c r="J68" s="69"/>
      <c r="K68" s="65"/>
      <c r="L68" s="65"/>
      <c r="M68" s="32"/>
      <c r="N68" s="32"/>
      <c r="O68" s="32"/>
      <c r="P68" s="32"/>
      <c r="Q68" s="32"/>
      <c r="R68" s="32"/>
      <c r="S68" s="32"/>
      <c r="T68" s="82"/>
      <c r="U68" s="82"/>
      <c r="X68" s="87"/>
      <c r="Y68" s="157"/>
      <c r="Z68" s="105"/>
      <c r="AA68" s="132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>
      <c r="A69" s="32"/>
      <c r="B69" s="32"/>
      <c r="C69" s="32"/>
      <c r="D69" s="32"/>
      <c r="E69" s="32"/>
      <c r="F69" s="32"/>
      <c r="G69" s="32"/>
      <c r="H69" s="32"/>
      <c r="I69" s="32"/>
      <c r="J69" s="27"/>
      <c r="K69" s="65"/>
      <c r="L69" s="65"/>
      <c r="M69" s="105"/>
      <c r="T69" s="23"/>
      <c r="U69" s="23"/>
      <c r="V69" s="105"/>
      <c r="W69" s="85"/>
      <c r="X69" s="87"/>
      <c r="Y69" s="157"/>
      <c r="Z69" s="105"/>
      <c r="AA69" s="135"/>
      <c r="AB69" s="134"/>
      <c r="AC69" s="3"/>
      <c r="AD69" s="3"/>
      <c r="AE69" s="3"/>
      <c r="AF69" s="3"/>
      <c r="AG69" s="3"/>
      <c r="AH69" s="3"/>
      <c r="AI69" s="3"/>
      <c r="AJ69" s="3"/>
      <c r="AK69" s="3"/>
    </row>
    <row r="70" spans="10:37" s="9" customFormat="1" ht="13.5" customHeight="1">
      <c r="J70" s="1"/>
      <c r="K70" s="10"/>
      <c r="L70" s="10"/>
      <c r="M70" s="3"/>
      <c r="T70" s="23"/>
      <c r="U70" s="23"/>
      <c r="V70" s="3"/>
      <c r="W70" s="17"/>
      <c r="X70" s="16"/>
      <c r="Y70" s="158"/>
      <c r="Z70" s="136"/>
      <c r="AA70" s="136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s="9" customFormat="1" ht="16.5" customHeight="1">
      <c r="B71" s="2"/>
      <c r="C71" s="20"/>
      <c r="D71" s="21"/>
      <c r="E71" s="1"/>
      <c r="F71" s="1"/>
      <c r="G71" s="1"/>
      <c r="H71" s="1"/>
      <c r="I71" s="1"/>
      <c r="J71" s="1"/>
      <c r="K71" s="14"/>
      <c r="L71" s="14"/>
      <c r="M71" s="3"/>
      <c r="N71" s="3"/>
      <c r="O71" s="3"/>
      <c r="P71" s="3"/>
      <c r="Q71" s="3"/>
      <c r="R71" s="3"/>
      <c r="S71" s="3"/>
      <c r="T71" s="1"/>
      <c r="U71" s="1"/>
      <c r="V71" s="3"/>
      <c r="W71" s="11"/>
      <c r="X71" s="13"/>
      <c r="Y71" s="159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19"/>
      <c r="C72" s="20"/>
      <c r="D72" s="2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160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2"/>
      <c r="C73" s="20"/>
      <c r="D73" s="2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161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2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161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2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152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2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15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2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139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2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139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2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139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2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139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2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139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2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139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2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139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2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139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3:25" ht="15" customHeight="1">
      <c r="M85" s="1"/>
      <c r="N85" s="21"/>
      <c r="O85" s="1"/>
      <c r="P85" s="1"/>
      <c r="Q85" s="1"/>
      <c r="T85" s="1"/>
      <c r="U85" s="1"/>
      <c r="V85" s="1"/>
      <c r="W85" s="1"/>
      <c r="X85" s="1"/>
      <c r="Y85" s="154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154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154"/>
    </row>
    <row r="88" spans="13:25" ht="15" customHeight="1">
      <c r="M88" s="1"/>
      <c r="T88" s="4"/>
      <c r="U88" s="4"/>
      <c r="V88" s="1"/>
      <c r="W88" s="1"/>
      <c r="X88" s="1"/>
      <c r="Y88" s="154"/>
    </row>
    <row r="89" spans="23:25" ht="15" customHeight="1">
      <c r="W89" s="1"/>
      <c r="X89" s="1"/>
      <c r="Y89" s="154"/>
    </row>
    <row r="90" spans="23:25" ht="15" customHeight="1">
      <c r="W90" s="1"/>
      <c r="X90" s="1"/>
      <c r="Y90" s="154"/>
    </row>
    <row r="91" spans="23:25" ht="15" customHeight="1">
      <c r="W91" s="1"/>
      <c r="X91" s="1"/>
      <c r="Y91" s="154"/>
    </row>
    <row r="92" spans="23:25" ht="15" customHeight="1">
      <c r="W92" s="1"/>
      <c r="X92" s="1"/>
      <c r="Y92" s="154"/>
    </row>
    <row r="93" spans="23:25" ht="15" customHeight="1">
      <c r="W93" s="1"/>
      <c r="X93" s="1"/>
      <c r="Y93" s="154"/>
    </row>
  </sheetData>
  <sheetProtection/>
  <mergeCells count="209">
    <mergeCell ref="J36:K66"/>
    <mergeCell ref="J4:K35"/>
    <mergeCell ref="W35:X35"/>
    <mergeCell ref="W66:X66"/>
    <mergeCell ref="R37:S37"/>
    <mergeCell ref="P37:Q37"/>
    <mergeCell ref="N37:O37"/>
    <mergeCell ref="T38:U38"/>
    <mergeCell ref="R38:S38"/>
    <mergeCell ref="P38:Q38"/>
    <mergeCell ref="N38:O38"/>
    <mergeCell ref="T34:U34"/>
    <mergeCell ref="R34:S34"/>
    <mergeCell ref="P34:Q34"/>
    <mergeCell ref="N34:O34"/>
    <mergeCell ref="T33:U33"/>
    <mergeCell ref="R33:S33"/>
    <mergeCell ref="P33:Q33"/>
    <mergeCell ref="N33:O33"/>
    <mergeCell ref="R36:S36"/>
    <mergeCell ref="P36:Q36"/>
    <mergeCell ref="N36:O36"/>
    <mergeCell ref="T35:U35"/>
    <mergeCell ref="R35:S35"/>
    <mergeCell ref="P35:Q35"/>
    <mergeCell ref="N35:O35"/>
    <mergeCell ref="O15:P15"/>
    <mergeCell ref="O21:P21"/>
    <mergeCell ref="U23:V23"/>
    <mergeCell ref="S23:T23"/>
    <mergeCell ref="Q23:R23"/>
    <mergeCell ref="O23:P23"/>
    <mergeCell ref="Q7:R7"/>
    <mergeCell ref="O7:P7"/>
    <mergeCell ref="M21:N21"/>
    <mergeCell ref="M29:N29"/>
    <mergeCell ref="M28:N28"/>
    <mergeCell ref="M26:N26"/>
    <mergeCell ref="M25:N25"/>
    <mergeCell ref="M22:N22"/>
    <mergeCell ref="M23:N23"/>
    <mergeCell ref="M15:N15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N55:V56"/>
    <mergeCell ref="N57:V58"/>
    <mergeCell ref="B67:B68"/>
    <mergeCell ref="G67:G68"/>
    <mergeCell ref="F67:F68"/>
    <mergeCell ref="E67:E68"/>
    <mergeCell ref="D67:D68"/>
    <mergeCell ref="C67:C68"/>
    <mergeCell ref="N59:V60"/>
    <mergeCell ref="N61:V62"/>
    <mergeCell ref="N41:O41"/>
    <mergeCell ref="P41:Q41"/>
    <mergeCell ref="R41:S41"/>
    <mergeCell ref="R39:S39"/>
    <mergeCell ref="R40:S40"/>
    <mergeCell ref="P40:Q40"/>
    <mergeCell ref="N40:O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AF37:AG37"/>
    <mergeCell ref="AF39:AG39"/>
    <mergeCell ref="T41:U41"/>
    <mergeCell ref="AF40:AG40"/>
    <mergeCell ref="AF41:AG41"/>
    <mergeCell ref="AF43:AG43"/>
    <mergeCell ref="AC43:AD43"/>
    <mergeCell ref="T42:U42"/>
    <mergeCell ref="T43:U43"/>
    <mergeCell ref="T40:U40"/>
    <mergeCell ref="AF26:AG26"/>
    <mergeCell ref="AF27:AG27"/>
    <mergeCell ref="AF28:AG28"/>
    <mergeCell ref="AF29:AG29"/>
    <mergeCell ref="AF35:AG35"/>
    <mergeCell ref="AF36:AG36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0:N10"/>
    <mergeCell ref="M11:N11"/>
    <mergeCell ref="M12:N12"/>
    <mergeCell ref="Q11:R11"/>
    <mergeCell ref="Q12:R12"/>
    <mergeCell ref="Q10:R10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O28:P28"/>
    <mergeCell ref="Q28:R28"/>
    <mergeCell ref="S28:T28"/>
    <mergeCell ref="U25:V25"/>
    <mergeCell ref="O26:P26"/>
    <mergeCell ref="Q26:R26"/>
    <mergeCell ref="U26:V26"/>
    <mergeCell ref="S25:T25"/>
    <mergeCell ref="M27:N27"/>
    <mergeCell ref="O27:P27"/>
    <mergeCell ref="Q27:R27"/>
    <mergeCell ref="S27:T27"/>
    <mergeCell ref="S13:T13"/>
    <mergeCell ref="U13:V13"/>
    <mergeCell ref="M16:N16"/>
    <mergeCell ref="Q16:R16"/>
    <mergeCell ref="M14:N14"/>
    <mergeCell ref="Q15:R15"/>
    <mergeCell ref="U24:V24"/>
    <mergeCell ref="S24:T24"/>
    <mergeCell ref="U15:V15"/>
    <mergeCell ref="U22:V22"/>
    <mergeCell ref="U21:V21"/>
    <mergeCell ref="S15:T15"/>
    <mergeCell ref="S22:T22"/>
    <mergeCell ref="S16:T16"/>
    <mergeCell ref="AC39:AD39"/>
    <mergeCell ref="AC40:AD40"/>
    <mergeCell ref="AC41:AD41"/>
    <mergeCell ref="AC28:AD28"/>
    <mergeCell ref="AC29:AD29"/>
    <mergeCell ref="AC35:AD35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N46:O46"/>
    <mergeCell ref="P46:Q46"/>
    <mergeCell ref="R46:S46"/>
    <mergeCell ref="T46:U46"/>
    <mergeCell ref="N45:O45"/>
    <mergeCell ref="P45:Q45"/>
    <mergeCell ref="R45:S45"/>
    <mergeCell ref="T45:U45"/>
    <mergeCell ref="N48:O48"/>
    <mergeCell ref="P48:Q48"/>
    <mergeCell ref="R48:S48"/>
    <mergeCell ref="T48:U48"/>
    <mergeCell ref="N47:O47"/>
    <mergeCell ref="P47:Q47"/>
    <mergeCell ref="R47:S47"/>
    <mergeCell ref="T47:U47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master</cp:lastModifiedBy>
  <cp:lastPrinted>2015-07-06T09:52:53Z</cp:lastPrinted>
  <dcterms:created xsi:type="dcterms:W3CDTF">2000-04-07T01:49:53Z</dcterms:created>
  <dcterms:modified xsi:type="dcterms:W3CDTF">2016-01-06T10:04:26Z</dcterms:modified>
  <cp:category/>
  <cp:version/>
  <cp:contentType/>
  <cp:contentStatus/>
</cp:coreProperties>
</file>