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<sst xmlns="http://schemas.openxmlformats.org/spreadsheetml/2006/main" count="148" uniqueCount="147">
  <si>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</si>
  <si>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</si>
  <si>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</si>
  <si>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</si>
  <si>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</si>
  <si>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</si>
  <si>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</si>
  <si>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</si>
  <si>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</si>
  <si>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</si>
  <si>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</si>
  <si>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</si>
  <si>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</si>
  <si>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</si>
  <si>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</si>
  <si>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</si>
  <si>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</si>
  <si>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</si>
  <si>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</si>
  <si>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</si>
  <si>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</si>
  <si>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</si>
  <si>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</si>
  <si>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</si>
  <si>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</si>
  <si>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</si>
  <si>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</si>
  <si>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</si>
  <si>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</si>
  <si>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</si>
  <si>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</si>
  <si>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</si>
  <si>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</si>
  <si>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</si>
  <si>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</si>
  <si>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</si>
  <si>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</si>
  <si>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</si>
  <si>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</si>
  <si>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</si>
  <si>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</si>
  <si>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</si>
  <si>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</si>
  <si>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</si>
  <si>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</si>
  <si>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</si>
  <si>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</si>
  <si>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</si>
  <si>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</si>
  <si>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</si>
  <si>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</si>
  <si>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</si>
  <si>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</si>
  <si>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</si>
  <si>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</si>
  <si>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</si>
  <si>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</si>
  <si>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</si>
  <si>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</si>
  <si>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</si>
  <si>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</si>
  <si>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</si>
  <si>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</si>
  <si>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</si>
  <si>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</si>
  <si>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</si>
  <si>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</si>
  <si>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</si>
  <si>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</si>
  <si>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</si>
  <si>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</si>
  <si>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</si>
  <si>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</si>
  <si>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</si>
  <si>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</si>
  <si>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</si>
  <si>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</si>
  <si>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</si>
  <si>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</si>
  <si>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</si>
  <si>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</si>
  <si>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</si>
  <si>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</si>
  <si>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</si>
  <si>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</si>
  <si>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</si>
  <si>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</si>
  <si>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</si>
  <si>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</si>
  <si>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</si>
  <si>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</si>
  <si>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</si>
  <si>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</si>
  <si>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</si>
  <si>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</si>
  <si>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</si>
  <si>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</si>
  <si>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</si>
  <si>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</si>
  <si>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</si>
  <si>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</si>
  <si>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</si>
  <si>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</si>
  <si>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</si>
  <si>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</si>
  <si>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</si>
  <si>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</si>
  <si>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</si>
  <si>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</si>
  <si>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</si>
  <si>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</si>
  <si>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</si>
  <si>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</si>
  <si>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</si>
  <si>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</si>
  <si>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</si>
  <si>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</si>
  <si>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</si>
  <si>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</si>
  <si>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</si>
  <si>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</si>
  <si>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</si>
  <si>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</si>
  <si>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</si>
  <si>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</si>
  <si>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</si>
  <si>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</si>
  <si>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</si>
  <si>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</si>
  <si>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</si>
  <si>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</si>
  <si>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</si>
  <si>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</si>
  <si>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</si>
  <si>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</si>
  <si>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</si>
  <si>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</si>
  <si>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</si>
  <si>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</si>
  <si>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</si>
  <si>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</si>
  <si>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</si>
  <si>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</si>
  <si>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</si>
  <si>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26／１月</t>
  </si>
  <si>
    <t>26／１月</t>
  </si>
  <si>
    <t>2014/11/30現在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</si>
</sst>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3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 locked="0"/>
    </xf>
    <xf numFmtId="37" fontId="46" fillId="33" borderId="65" xfId="0" applyNumberFormat="1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 locked="0"/>
    </xf>
    <xf numFmtId="0" fontId="46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46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73" xfId="0" applyNumberFormat="1" applyFont="1" applyFill="1" applyBorder="1" applyAlignment="1" applyProtection="1">
      <alignment horizontal="center" vertical="center"/>
      <protection locked="0"/>
    </xf>
    <xf numFmtId="37" fontId="46" fillId="33" borderId="74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7" fontId="5" fillId="33" borderId="75" xfId="0" applyNumberFormat="1" applyFont="1" applyFill="1" applyBorder="1" applyAlignment="1" applyProtection="1">
      <alignment horizontal="center" vertical="center"/>
      <protection locked="0"/>
    </xf>
    <xf numFmtId="37" fontId="46" fillId="33" borderId="76" xfId="0" applyNumberFormat="1" applyFont="1" applyFill="1" applyBorder="1" applyAlignment="1" applyProtection="1">
      <alignment horizontal="center" vertical="center"/>
      <protection/>
    </xf>
    <xf numFmtId="37" fontId="5" fillId="33" borderId="77" xfId="0" applyNumberFormat="1" applyFont="1" applyFill="1" applyBorder="1" applyAlignment="1" applyProtection="1">
      <alignment horizontal="center" vertical="center"/>
      <protection locked="0"/>
    </xf>
    <xf numFmtId="37" fontId="46" fillId="33" borderId="78" xfId="0" applyNumberFormat="1" applyFont="1" applyFill="1" applyBorder="1" applyAlignment="1" applyProtection="1">
      <alignment horizontal="center" vertical="center"/>
      <protection/>
    </xf>
    <xf numFmtId="38" fontId="52" fillId="33" borderId="23" xfId="49" applyFont="1" applyFill="1" applyBorder="1" applyAlignment="1">
      <alignment horizontal="center"/>
    </xf>
    <xf numFmtId="0" fontId="0" fillId="0" borderId="25" xfId="0" applyBorder="1" applyAlignment="1">
      <alignment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/>
      <protection/>
    </xf>
    <xf numFmtId="37" fontId="44" fillId="33" borderId="80" xfId="0" applyNumberFormat="1" applyFont="1" applyFill="1" applyBorder="1" applyAlignment="1" applyProtection="1">
      <alignment/>
      <protection/>
    </xf>
    <xf numFmtId="37" fontId="44" fillId="33" borderId="81" xfId="0" applyNumberFormat="1" applyFont="1" applyFill="1" applyBorder="1" applyAlignment="1" applyProtection="1">
      <alignment/>
      <protection/>
    </xf>
    <xf numFmtId="37" fontId="44" fillId="33" borderId="20" xfId="0" applyNumberFormat="1" applyFont="1" applyFill="1" applyBorder="1" applyAlignment="1" applyProtection="1">
      <alignment/>
      <protection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4" fillId="33" borderId="16" xfId="0" applyNumberFormat="1" applyFont="1" applyFill="1" applyBorder="1" applyAlignment="1" applyProtection="1">
      <alignment/>
      <protection/>
    </xf>
    <xf numFmtId="37" fontId="44" fillId="33" borderId="21" xfId="0" applyNumberFormat="1" applyFont="1" applyFill="1" applyBorder="1" applyAlignment="1" applyProtection="1">
      <alignment/>
      <protection/>
    </xf>
    <xf numFmtId="37" fontId="44" fillId="33" borderId="82" xfId="0" applyNumberFormat="1" applyFont="1" applyFill="1" applyBorder="1" applyAlignment="1" applyProtection="1">
      <alignment/>
      <protection/>
    </xf>
    <xf numFmtId="37" fontId="44" fillId="33" borderId="83" xfId="0" applyNumberFormat="1" applyFont="1" applyFill="1" applyBorder="1" applyAlignment="1" applyProtection="1">
      <alignment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9" fontId="42" fillId="33" borderId="84" xfId="42" applyNumberFormat="1" applyFont="1" applyFill="1" applyBorder="1" applyAlignment="1" applyProtection="1">
      <alignment horizontal="center"/>
      <protection/>
    </xf>
    <xf numFmtId="9" fontId="42" fillId="33" borderId="85" xfId="42" applyNumberFormat="1" applyFont="1" applyFill="1" applyBorder="1" applyAlignment="1" applyProtection="1">
      <alignment horizontal="center"/>
      <protection/>
    </xf>
    <xf numFmtId="37" fontId="35" fillId="33" borderId="82" xfId="0" applyNumberFormat="1" applyFont="1" applyFill="1" applyBorder="1" applyAlignment="1" applyProtection="1">
      <alignment horizontal="center"/>
      <protection/>
    </xf>
    <xf numFmtId="37" fontId="35" fillId="33" borderId="83" xfId="0" applyNumberFormat="1" applyFont="1" applyFill="1" applyBorder="1" applyAlignment="1" applyProtection="1">
      <alignment horizontal="center"/>
      <protection/>
    </xf>
    <xf numFmtId="37" fontId="35" fillId="33" borderId="81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/>
      <protection/>
    </xf>
    <xf numFmtId="37" fontId="45" fillId="33" borderId="25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55" fillId="34" borderId="8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/>
      <protection/>
    </xf>
    <xf numFmtId="37" fontId="44" fillId="33" borderId="25" xfId="0" applyNumberFormat="1" applyFont="1" applyFill="1" applyBorder="1" applyAlignment="1" applyProtection="1">
      <alignment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42" fillId="33" borderId="79" xfId="42" applyNumberFormat="1" applyFont="1" applyFill="1" applyBorder="1" applyAlignment="1" applyProtection="1">
      <alignment horizontal="center"/>
      <protection/>
    </xf>
    <xf numFmtId="9" fontId="42" fillId="33" borderId="80" xfId="42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9819248"/>
        <c:axId val="45720049"/>
      </c:barChart>
      <c:catAx>
        <c:axId val="49819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5720049"/>
        <c:crosses val="autoZero"/>
        <c:auto val="1"/>
        <c:lblOffset val="100"/>
        <c:tickLblSkip val="1"/>
        <c:noMultiLvlLbl val="0"/>
      </c:catAx>
      <c:valAx>
        <c:axId val="457200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81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827258"/>
        <c:axId val="12336459"/>
      </c:barChart>
      <c:catAx>
        <c:axId val="8827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2336459"/>
        <c:crosses val="autoZero"/>
        <c:auto val="1"/>
        <c:lblOffset val="100"/>
        <c:tickLblSkip val="1"/>
        <c:noMultiLvlLbl val="0"/>
      </c:catAx>
      <c:valAx>
        <c:axId val="12336459"/>
        <c:scaling>
          <c:orientation val="minMax"/>
        </c:scaling>
        <c:axPos val="t"/>
        <c:delete val="1"/>
        <c:majorTickMark val="out"/>
        <c:minorTickMark val="none"/>
        <c:tickLblPos val="nextTo"/>
        <c:crossAx val="8827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919268"/>
        <c:axId val="59729093"/>
      </c:barChart>
      <c:catAx>
        <c:axId val="4391926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9729093"/>
        <c:crosses val="autoZero"/>
        <c:auto val="1"/>
        <c:lblOffset val="100"/>
        <c:tickLblSkip val="1"/>
        <c:noMultiLvlLbl val="0"/>
      </c:catAx>
      <c:valAx>
        <c:axId val="597290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91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90926"/>
        <c:axId val="6218335"/>
      </c:barChart>
      <c:catAx>
        <c:axId val="69092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18335"/>
        <c:crosses val="autoZero"/>
        <c:auto val="1"/>
        <c:lblOffset val="100"/>
        <c:tickLblSkip val="1"/>
        <c:noMultiLvlLbl val="0"/>
      </c:catAx>
      <c:valAx>
        <c:axId val="62183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90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55965016"/>
        <c:axId val="33923097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55965016"/>
        <c:axId val="33923097"/>
      </c:lineChart>
      <c:catAx>
        <c:axId val="55965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3097"/>
        <c:crosses val="autoZero"/>
        <c:auto val="1"/>
        <c:lblOffset val="100"/>
        <c:tickLblSkip val="3"/>
        <c:noMultiLvlLbl val="0"/>
      </c:catAx>
      <c:valAx>
        <c:axId val="33923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55965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872418"/>
        <c:axId val="63416307"/>
      </c:barChart>
      <c:catAx>
        <c:axId val="368724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3416307"/>
        <c:crosses val="autoZero"/>
        <c:auto val="1"/>
        <c:lblOffset val="100"/>
        <c:tickLblSkip val="1"/>
        <c:noMultiLvlLbl val="0"/>
      </c:catAx>
      <c:valAx>
        <c:axId val="634163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872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875852"/>
        <c:axId val="36447213"/>
      </c:barChart>
      <c:catAx>
        <c:axId val="33875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6447213"/>
        <c:crosses val="autoZero"/>
        <c:auto val="1"/>
        <c:lblOffset val="100"/>
        <c:tickLblSkip val="1"/>
        <c:noMultiLvlLbl val="0"/>
      </c:catAx>
      <c:valAx>
        <c:axId val="36447213"/>
        <c:scaling>
          <c:orientation val="minMax"/>
        </c:scaling>
        <c:axPos val="t"/>
        <c:delete val="1"/>
        <c:majorTickMark val="out"/>
        <c:minorTickMark val="none"/>
        <c:tickLblPos val="nextTo"/>
        <c:crossAx val="33875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589462"/>
        <c:axId val="66543111"/>
      </c:barChart>
      <c:catAx>
        <c:axId val="5958946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6543111"/>
        <c:crosses val="autoZero"/>
        <c:auto val="1"/>
        <c:lblOffset val="100"/>
        <c:tickLblSkip val="1"/>
        <c:noMultiLvlLbl val="0"/>
      </c:catAx>
      <c:valAx>
        <c:axId val="665431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589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2017088"/>
        <c:axId val="21282881"/>
      </c:barChart>
      <c:catAx>
        <c:axId val="6201708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282881"/>
        <c:crosses val="autoZero"/>
        <c:auto val="1"/>
        <c:lblOffset val="100"/>
        <c:tickLblSkip val="1"/>
        <c:noMultiLvlLbl val="0"/>
      </c:catAx>
      <c:valAx>
        <c:axId val="212828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01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B1">
      <selection activeCell="G4" sqref="G4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05" t="s">
        <v>146</v>
      </c>
      <c r="C2" s="206"/>
      <c r="D2" s="206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80</v>
      </c>
      <c r="E4" s="123">
        <v>108</v>
      </c>
      <c r="F4" s="124">
        <v>115</v>
      </c>
      <c r="G4" s="152">
        <f aca="true" t="shared" si="0" ref="G4:G35">E4+F4</f>
        <v>223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2014/11/30現在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87</v>
      </c>
      <c r="E5" s="129">
        <v>112</v>
      </c>
      <c r="F5" s="130">
        <v>113</v>
      </c>
      <c r="G5" s="153">
        <f t="shared" si="0"/>
        <v>225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219</v>
      </c>
      <c r="F6" s="130">
        <v>195</v>
      </c>
      <c r="G6" s="153">
        <f t="shared" si="0"/>
        <v>414</v>
      </c>
      <c r="H6" s="131">
        <v>1</v>
      </c>
      <c r="I6" s="132"/>
      <c r="J6" s="40"/>
      <c r="K6" s="41"/>
      <c r="L6" s="41"/>
      <c r="M6" s="266" t="s">
        <v>26</v>
      </c>
      <c r="N6" s="267"/>
      <c r="O6" s="211">
        <v>2578</v>
      </c>
      <c r="P6" s="212"/>
      <c r="Q6" s="211">
        <v>2481</v>
      </c>
      <c r="R6" s="212"/>
      <c r="S6" s="211">
        <f aca="true" t="shared" si="1" ref="S6:S16">SUM(O6:R6)</f>
        <v>5059</v>
      </c>
      <c r="T6" s="212"/>
      <c r="U6" s="264">
        <f>S6/S17</f>
        <v>0.12708820056773934</v>
      </c>
      <c r="V6" s="265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149</v>
      </c>
      <c r="E7" s="129">
        <v>228</v>
      </c>
      <c r="F7" s="130">
        <v>227</v>
      </c>
      <c r="G7" s="154">
        <f t="shared" si="0"/>
        <v>455</v>
      </c>
      <c r="H7" s="131">
        <v>1</v>
      </c>
      <c r="I7" s="132"/>
      <c r="J7" s="40"/>
      <c r="K7" s="42"/>
      <c r="L7" s="42"/>
      <c r="M7" s="235" t="s">
        <v>15</v>
      </c>
      <c r="N7" s="236"/>
      <c r="O7" s="226">
        <v>2131</v>
      </c>
      <c r="P7" s="227"/>
      <c r="Q7" s="226">
        <v>2141</v>
      </c>
      <c r="R7" s="227"/>
      <c r="S7" s="226">
        <f t="shared" si="1"/>
        <v>4272</v>
      </c>
      <c r="T7" s="227"/>
      <c r="U7" s="233">
        <f>S7/S17</f>
        <v>0.10731780842565378</v>
      </c>
      <c r="V7" s="234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191</v>
      </c>
      <c r="E8" s="129">
        <v>161</v>
      </c>
      <c r="F8" s="130">
        <v>240</v>
      </c>
      <c r="G8" s="154">
        <f t="shared" si="0"/>
        <v>401</v>
      </c>
      <c r="H8" s="131">
        <v>1</v>
      </c>
      <c r="I8" s="132"/>
      <c r="J8" s="40"/>
      <c r="K8" s="39"/>
      <c r="L8" s="39"/>
      <c r="M8" s="237" t="s">
        <v>16</v>
      </c>
      <c r="N8" s="238"/>
      <c r="O8" s="213">
        <v>2191</v>
      </c>
      <c r="P8" s="214"/>
      <c r="Q8" s="213">
        <v>2162</v>
      </c>
      <c r="R8" s="214"/>
      <c r="S8" s="213">
        <f t="shared" si="1"/>
        <v>4353</v>
      </c>
      <c r="T8" s="214"/>
      <c r="U8" s="264">
        <f>S8/S17</f>
        <v>0.10935262642248851</v>
      </c>
      <c r="V8" s="265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58</v>
      </c>
      <c r="E9" s="176">
        <v>60</v>
      </c>
      <c r="F9" s="177">
        <v>71</v>
      </c>
      <c r="G9" s="158">
        <f t="shared" si="0"/>
        <v>131</v>
      </c>
      <c r="H9" s="179">
        <v>1</v>
      </c>
      <c r="I9" s="180"/>
      <c r="J9" s="40"/>
      <c r="K9" s="39"/>
      <c r="L9" s="39"/>
      <c r="M9" s="215" t="s">
        <v>17</v>
      </c>
      <c r="N9" s="216"/>
      <c r="O9" s="224">
        <v>3216</v>
      </c>
      <c r="P9" s="225"/>
      <c r="Q9" s="224">
        <v>3201</v>
      </c>
      <c r="R9" s="225"/>
      <c r="S9" s="224">
        <f t="shared" si="1"/>
        <v>6417</v>
      </c>
      <c r="T9" s="225"/>
      <c r="U9" s="228">
        <f>S9/S17</f>
        <v>0.16120280352701785</v>
      </c>
      <c r="V9" s="22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74</v>
      </c>
      <c r="E10" s="123">
        <v>106</v>
      </c>
      <c r="F10" s="124">
        <v>122</v>
      </c>
      <c r="G10" s="150">
        <f t="shared" si="0"/>
        <v>228</v>
      </c>
      <c r="H10" s="115">
        <v>2</v>
      </c>
      <c r="I10" s="116"/>
      <c r="J10" s="40"/>
      <c r="K10" s="39"/>
      <c r="L10" s="39"/>
      <c r="M10" s="215" t="s">
        <v>18</v>
      </c>
      <c r="N10" s="216"/>
      <c r="O10" s="224">
        <v>2863</v>
      </c>
      <c r="P10" s="225"/>
      <c r="Q10" s="224">
        <v>2780</v>
      </c>
      <c r="R10" s="225"/>
      <c r="S10" s="224">
        <f t="shared" si="1"/>
        <v>5643</v>
      </c>
      <c r="T10" s="225"/>
      <c r="U10" s="228">
        <f>S10/S17</f>
        <v>0.14175898711281934</v>
      </c>
      <c r="V10" s="229"/>
      <c r="W10" s="56">
        <f>SUM(S8:T11)/S17</f>
        <v>0.5217926495340015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117</v>
      </c>
      <c r="F11" s="130">
        <v>131</v>
      </c>
      <c r="G11" s="151">
        <f t="shared" si="0"/>
        <v>248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226">
        <v>2131</v>
      </c>
      <c r="P11" s="227"/>
      <c r="Q11" s="226">
        <v>2227</v>
      </c>
      <c r="R11" s="227"/>
      <c r="S11" s="226">
        <f t="shared" si="1"/>
        <v>4358</v>
      </c>
      <c r="T11" s="227"/>
      <c r="U11" s="233">
        <f>S11/S17</f>
        <v>0.10947823247167583</v>
      </c>
      <c r="V11" s="234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263</v>
      </c>
      <c r="E12" s="129">
        <v>338</v>
      </c>
      <c r="F12" s="130">
        <v>330</v>
      </c>
      <c r="G12" s="153">
        <f t="shared" si="0"/>
        <v>668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3">
        <v>2281</v>
      </c>
      <c r="P12" s="214"/>
      <c r="Q12" s="213">
        <v>2494</v>
      </c>
      <c r="R12" s="214"/>
      <c r="S12" s="213">
        <f t="shared" si="1"/>
        <v>4775</v>
      </c>
      <c r="T12" s="214"/>
      <c r="U12" s="264">
        <f>S12/S17</f>
        <v>0.11995377697389906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57</v>
      </c>
      <c r="E13" s="129">
        <v>87</v>
      </c>
      <c r="F13" s="130">
        <v>101</v>
      </c>
      <c r="G13" s="153">
        <f t="shared" si="0"/>
        <v>188</v>
      </c>
      <c r="H13" s="114">
        <v>2</v>
      </c>
      <c r="I13" s="113"/>
      <c r="J13" s="40"/>
      <c r="K13" s="39"/>
      <c r="L13" s="39"/>
      <c r="M13" s="215" t="s">
        <v>21</v>
      </c>
      <c r="N13" s="216"/>
      <c r="O13" s="224">
        <v>1361</v>
      </c>
      <c r="P13" s="225"/>
      <c r="Q13" s="224">
        <v>1568</v>
      </c>
      <c r="R13" s="225"/>
      <c r="S13" s="224">
        <f t="shared" si="1"/>
        <v>2929</v>
      </c>
      <c r="T13" s="225"/>
      <c r="U13" s="228">
        <f>S13/S17</f>
        <v>0.07358002361393724</v>
      </c>
      <c r="V13" s="22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54</v>
      </c>
      <c r="F14" s="130">
        <v>58</v>
      </c>
      <c r="G14" s="154">
        <f t="shared" si="0"/>
        <v>112</v>
      </c>
      <c r="H14" s="114">
        <v>2</v>
      </c>
      <c r="I14" s="113"/>
      <c r="J14" s="40"/>
      <c r="K14" s="39"/>
      <c r="L14" s="39"/>
      <c r="M14" s="215" t="s">
        <v>22</v>
      </c>
      <c r="N14" s="216"/>
      <c r="O14" s="224">
        <v>624</v>
      </c>
      <c r="P14" s="225"/>
      <c r="Q14" s="224">
        <v>1009</v>
      </c>
      <c r="R14" s="225"/>
      <c r="S14" s="224">
        <f t="shared" si="1"/>
        <v>1633</v>
      </c>
      <c r="T14" s="225"/>
      <c r="U14" s="228">
        <f>S14/S17</f>
        <v>0.04102293566458161</v>
      </c>
      <c r="V14" s="22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156</v>
      </c>
      <c r="E15" s="129">
        <v>218</v>
      </c>
      <c r="F15" s="130">
        <v>222</v>
      </c>
      <c r="G15" s="151">
        <f t="shared" si="0"/>
        <v>440</v>
      </c>
      <c r="H15" s="114">
        <v>2</v>
      </c>
      <c r="I15" s="113"/>
      <c r="J15" s="40"/>
      <c r="K15" s="39"/>
      <c r="L15" s="39"/>
      <c r="M15" s="215" t="s">
        <v>23</v>
      </c>
      <c r="N15" s="216"/>
      <c r="O15" s="224">
        <v>83</v>
      </c>
      <c r="P15" s="225"/>
      <c r="Q15" s="224">
        <v>269</v>
      </c>
      <c r="R15" s="225"/>
      <c r="S15" s="224">
        <f t="shared" si="1"/>
        <v>352</v>
      </c>
      <c r="T15" s="225"/>
      <c r="U15" s="220">
        <f>S15/S17</f>
        <v>0.008842665862787952</v>
      </c>
      <c r="V15" s="221"/>
      <c r="W15" s="58">
        <f>SUM(S12:T16)/S17</f>
        <v>0.24380134147260532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371</v>
      </c>
      <c r="E16" s="129">
        <v>460</v>
      </c>
      <c r="F16" s="130">
        <v>490</v>
      </c>
      <c r="G16" s="154">
        <f t="shared" si="0"/>
        <v>950</v>
      </c>
      <c r="H16" s="114">
        <v>2</v>
      </c>
      <c r="I16" s="113"/>
      <c r="J16" s="40"/>
      <c r="K16" s="39"/>
      <c r="L16" s="39"/>
      <c r="M16" s="215" t="s">
        <v>24</v>
      </c>
      <c r="N16" s="230"/>
      <c r="O16" s="226">
        <v>2</v>
      </c>
      <c r="P16" s="227"/>
      <c r="Q16" s="224">
        <v>14</v>
      </c>
      <c r="R16" s="225"/>
      <c r="S16" s="226">
        <f t="shared" si="1"/>
        <v>16</v>
      </c>
      <c r="T16" s="227"/>
      <c r="U16" s="220">
        <f>S16/S17</f>
        <v>0.00040193935739945235</v>
      </c>
      <c r="V16" s="221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470</v>
      </c>
      <c r="E17" s="123">
        <v>698</v>
      </c>
      <c r="F17" s="124">
        <v>691</v>
      </c>
      <c r="G17" s="151">
        <f t="shared" si="0"/>
        <v>1389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49">
        <f>SUM(O6:P16)</f>
        <v>19461</v>
      </c>
      <c r="P17" s="250"/>
      <c r="Q17" s="249">
        <f>SUM(Q6:R16)</f>
        <v>20346</v>
      </c>
      <c r="R17" s="250"/>
      <c r="S17" s="239">
        <f>SUM(S6:T16)</f>
        <v>39807</v>
      </c>
      <c r="T17" s="240"/>
      <c r="U17" s="251">
        <v>1</v>
      </c>
      <c r="V17" s="252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437</v>
      </c>
      <c r="E18" s="129">
        <v>472</v>
      </c>
      <c r="F18" s="130">
        <v>421</v>
      </c>
      <c r="G18" s="153">
        <f t="shared" si="0"/>
        <v>893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560</v>
      </c>
      <c r="E19" s="129">
        <v>566</v>
      </c>
      <c r="F19" s="130">
        <v>467</v>
      </c>
      <c r="G19" s="154">
        <f t="shared" si="0"/>
        <v>1033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210</v>
      </c>
      <c r="E20" s="129">
        <v>270</v>
      </c>
      <c r="F20" s="130">
        <v>296</v>
      </c>
      <c r="G20" s="154">
        <f t="shared" si="0"/>
        <v>566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370</v>
      </c>
      <c r="E21" s="137">
        <v>497</v>
      </c>
      <c r="F21" s="128">
        <v>507</v>
      </c>
      <c r="G21" s="154">
        <f t="shared" si="0"/>
        <v>1004</v>
      </c>
      <c r="H21" s="114">
        <v>2</v>
      </c>
      <c r="I21" s="113"/>
      <c r="J21" s="40"/>
      <c r="K21" s="99"/>
      <c r="L21" s="99"/>
      <c r="M21" s="209" t="s">
        <v>145</v>
      </c>
      <c r="N21" s="210"/>
      <c r="O21" s="209" t="s">
        <v>77</v>
      </c>
      <c r="P21" s="210"/>
      <c r="Q21" s="209" t="s">
        <v>75</v>
      </c>
      <c r="R21" s="210"/>
      <c r="S21" s="209" t="s">
        <v>87</v>
      </c>
      <c r="T21" s="210"/>
      <c r="U21" s="209" t="s">
        <v>86</v>
      </c>
      <c r="V21" s="210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176</v>
      </c>
      <c r="E22" s="129">
        <v>240</v>
      </c>
      <c r="F22" s="130">
        <v>267</v>
      </c>
      <c r="G22" s="151">
        <f t="shared" si="0"/>
        <v>507</v>
      </c>
      <c r="H22" s="114">
        <v>2</v>
      </c>
      <c r="I22" s="113"/>
      <c r="J22" s="40"/>
      <c r="K22" s="63"/>
      <c r="L22" s="63"/>
      <c r="M22" s="207">
        <v>39310</v>
      </c>
      <c r="N22" s="208"/>
      <c r="O22" s="207">
        <v>39402</v>
      </c>
      <c r="P22" s="208"/>
      <c r="Q22" s="222">
        <v>39300</v>
      </c>
      <c r="R22" s="223"/>
      <c r="S22" s="222">
        <v>39458</v>
      </c>
      <c r="T22" s="223"/>
      <c r="U22" s="222">
        <v>39487</v>
      </c>
      <c r="V22" s="223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622</v>
      </c>
      <c r="E23" s="129">
        <v>833</v>
      </c>
      <c r="F23" s="130">
        <v>824</v>
      </c>
      <c r="G23" s="153">
        <f t="shared" si="0"/>
        <v>1657</v>
      </c>
      <c r="H23" s="114">
        <v>2</v>
      </c>
      <c r="I23" s="113"/>
      <c r="J23" s="40"/>
      <c r="K23" s="42"/>
      <c r="L23" s="42"/>
      <c r="M23" s="231">
        <v>62</v>
      </c>
      <c r="N23" s="232"/>
      <c r="O23" s="231">
        <f>O22-M22</f>
        <v>92</v>
      </c>
      <c r="P23" s="232"/>
      <c r="Q23" s="231">
        <f>Q22-O22</f>
        <v>-102</v>
      </c>
      <c r="R23" s="232"/>
      <c r="S23" s="231">
        <f>S22-Q22</f>
        <v>158</v>
      </c>
      <c r="T23" s="232"/>
      <c r="U23" s="231">
        <f>U22-S22</f>
        <v>29</v>
      </c>
      <c r="V23" s="232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441</v>
      </c>
      <c r="E24" s="176">
        <v>565</v>
      </c>
      <c r="F24" s="177">
        <v>601</v>
      </c>
      <c r="G24" s="158">
        <f t="shared" si="0"/>
        <v>1166</v>
      </c>
      <c r="H24" s="178">
        <v>2</v>
      </c>
      <c r="I24" s="167"/>
      <c r="J24" s="40"/>
      <c r="K24" s="69"/>
      <c r="L24" s="69"/>
      <c r="M24" s="209" t="s">
        <v>83</v>
      </c>
      <c r="N24" s="210"/>
      <c r="O24" s="209" t="s">
        <v>84</v>
      </c>
      <c r="P24" s="210"/>
      <c r="Q24" s="209" t="s">
        <v>85</v>
      </c>
      <c r="R24" s="210"/>
      <c r="S24" s="209" t="s">
        <v>82</v>
      </c>
      <c r="T24" s="210"/>
      <c r="U24" s="209" t="s">
        <v>81</v>
      </c>
      <c r="V24" s="210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68</v>
      </c>
      <c r="E25" s="185">
        <v>99</v>
      </c>
      <c r="F25" s="186">
        <v>109</v>
      </c>
      <c r="G25" s="187">
        <f t="shared" si="0"/>
        <v>208</v>
      </c>
      <c r="H25" s="188">
        <v>3</v>
      </c>
      <c r="I25" s="189"/>
      <c r="J25" s="40"/>
      <c r="K25" s="70"/>
      <c r="L25" s="70"/>
      <c r="M25" s="207">
        <v>39531</v>
      </c>
      <c r="N25" s="208"/>
      <c r="O25" s="207">
        <v>39541</v>
      </c>
      <c r="P25" s="208"/>
      <c r="Q25" s="207">
        <v>39617</v>
      </c>
      <c r="R25" s="208"/>
      <c r="S25" s="207">
        <v>39708</v>
      </c>
      <c r="T25" s="208"/>
      <c r="U25" s="207">
        <v>39810</v>
      </c>
      <c r="V25" s="208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110</v>
      </c>
      <c r="E26" s="123">
        <v>171</v>
      </c>
      <c r="F26" s="124">
        <v>180</v>
      </c>
      <c r="G26" s="151">
        <f t="shared" si="0"/>
        <v>351</v>
      </c>
      <c r="H26" s="115">
        <v>3</v>
      </c>
      <c r="I26" s="116"/>
      <c r="J26" s="40"/>
      <c r="K26" s="69"/>
      <c r="L26" s="69"/>
      <c r="M26" s="231">
        <v>44</v>
      </c>
      <c r="N26" s="232"/>
      <c r="O26" s="231">
        <v>10</v>
      </c>
      <c r="P26" s="232"/>
      <c r="Q26" s="231">
        <v>76</v>
      </c>
      <c r="R26" s="232"/>
      <c r="S26" s="231">
        <f>S25-Q25</f>
        <v>91</v>
      </c>
      <c r="T26" s="232"/>
      <c r="U26" s="231">
        <v>102</v>
      </c>
      <c r="V26" s="232"/>
      <c r="W26" s="68"/>
      <c r="X26" s="36"/>
      <c r="Y26" s="36"/>
      <c r="Z26" s="5"/>
      <c r="AA26" s="28"/>
      <c r="AB26" s="241"/>
      <c r="AC26" s="218"/>
      <c r="AD26" s="25"/>
      <c r="AE26" s="241"/>
      <c r="AF26" s="218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76</v>
      </c>
      <c r="E27" s="129">
        <v>86</v>
      </c>
      <c r="F27" s="130">
        <v>108</v>
      </c>
      <c r="G27" s="153">
        <f t="shared" si="0"/>
        <v>194</v>
      </c>
      <c r="H27" s="114">
        <v>3</v>
      </c>
      <c r="I27" s="113"/>
      <c r="J27" s="40"/>
      <c r="K27" s="71"/>
      <c r="L27" s="71"/>
      <c r="M27" s="209" t="s">
        <v>79</v>
      </c>
      <c r="N27" s="210"/>
      <c r="O27" s="209" t="s">
        <v>80</v>
      </c>
      <c r="P27" s="210"/>
      <c r="Q27" s="209" t="s">
        <v>144</v>
      </c>
      <c r="R27" s="210"/>
      <c r="S27" s="209" t="s">
        <v>78</v>
      </c>
      <c r="T27" s="210"/>
      <c r="U27" s="209" t="s">
        <v>76</v>
      </c>
      <c r="V27" s="210"/>
      <c r="W27" s="56"/>
      <c r="X27" s="75"/>
      <c r="Y27" s="36"/>
      <c r="Z27" s="5"/>
      <c r="AA27" s="28"/>
      <c r="AB27" s="217"/>
      <c r="AC27" s="217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97</v>
      </c>
      <c r="E28" s="129">
        <v>137</v>
      </c>
      <c r="F28" s="130">
        <v>154</v>
      </c>
      <c r="G28" s="153">
        <f t="shared" si="0"/>
        <v>291</v>
      </c>
      <c r="H28" s="114">
        <v>3</v>
      </c>
      <c r="I28" s="113"/>
      <c r="J28" s="40"/>
      <c r="K28" s="72"/>
      <c r="L28" s="72"/>
      <c r="M28" s="207">
        <v>39807</v>
      </c>
      <c r="N28" s="208"/>
      <c r="O28" s="207"/>
      <c r="P28" s="208"/>
      <c r="Q28" s="207"/>
      <c r="R28" s="208"/>
      <c r="S28" s="207"/>
      <c r="T28" s="208"/>
      <c r="U28" s="222"/>
      <c r="V28" s="223"/>
      <c r="W28" s="56"/>
      <c r="X28" s="36"/>
      <c r="Y28" s="36"/>
      <c r="Z28" s="5"/>
      <c r="AA28" s="27"/>
      <c r="AB28" s="217"/>
      <c r="AC28" s="217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599</v>
      </c>
      <c r="E29" s="129">
        <v>645</v>
      </c>
      <c r="F29" s="130">
        <v>564</v>
      </c>
      <c r="G29" s="153">
        <f t="shared" si="0"/>
        <v>1209</v>
      </c>
      <c r="H29" s="114">
        <v>3</v>
      </c>
      <c r="I29" s="113"/>
      <c r="J29" s="40"/>
      <c r="K29" s="71"/>
      <c r="L29" s="71"/>
      <c r="M29" s="231">
        <f>M28-U25</f>
        <v>-3</v>
      </c>
      <c r="N29" s="232"/>
      <c r="O29" s="231">
        <f>O28-W25</f>
        <v>0</v>
      </c>
      <c r="P29" s="232"/>
      <c r="Q29" s="231">
        <f>Q28-Y25</f>
        <v>0</v>
      </c>
      <c r="R29" s="232"/>
      <c r="S29" s="231">
        <f>S28-AA25</f>
        <v>0</v>
      </c>
      <c r="T29" s="232"/>
      <c r="U29" s="231">
        <f>U28-AC25</f>
        <v>0</v>
      </c>
      <c r="V29" s="232"/>
      <c r="W29" s="56"/>
      <c r="X29" s="36"/>
      <c r="Y29" s="36"/>
      <c r="Z29" s="5"/>
      <c r="AA29" s="27"/>
      <c r="AB29" s="217"/>
      <c r="AC29" s="217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172</v>
      </c>
      <c r="E30" s="129">
        <v>237</v>
      </c>
      <c r="F30" s="130">
        <v>281</v>
      </c>
      <c r="G30" s="154">
        <f t="shared" si="0"/>
        <v>518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104</v>
      </c>
      <c r="E31" s="129">
        <v>142</v>
      </c>
      <c r="F31" s="130">
        <v>145</v>
      </c>
      <c r="G31" s="151">
        <f t="shared" si="0"/>
        <v>287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119</v>
      </c>
      <c r="E32" s="129">
        <v>136</v>
      </c>
      <c r="F32" s="130">
        <v>165</v>
      </c>
      <c r="G32" s="153">
        <f t="shared" si="0"/>
        <v>301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61</v>
      </c>
      <c r="E33" s="129">
        <v>71</v>
      </c>
      <c r="F33" s="130">
        <v>82</v>
      </c>
      <c r="G33" s="153">
        <f t="shared" si="0"/>
        <v>153</v>
      </c>
      <c r="H33" s="114">
        <v>3</v>
      </c>
      <c r="I33" s="113"/>
      <c r="J33" s="40"/>
      <c r="K33" s="71"/>
      <c r="L33" s="71"/>
      <c r="M33" s="138" t="s">
        <v>115</v>
      </c>
      <c r="N33" s="268" t="s">
        <v>106</v>
      </c>
      <c r="O33" s="269"/>
      <c r="P33" s="268">
        <v>50</v>
      </c>
      <c r="Q33" s="269"/>
      <c r="R33" s="268">
        <v>55</v>
      </c>
      <c r="S33" s="269"/>
      <c r="T33" s="268">
        <v>60</v>
      </c>
      <c r="U33" s="269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206</v>
      </c>
      <c r="E34" s="129">
        <v>277</v>
      </c>
      <c r="F34" s="130">
        <v>324</v>
      </c>
      <c r="G34" s="153">
        <f t="shared" si="0"/>
        <v>601</v>
      </c>
      <c r="H34" s="114">
        <v>3</v>
      </c>
      <c r="I34" s="113"/>
      <c r="J34" s="40"/>
      <c r="K34" s="71"/>
      <c r="L34" s="71"/>
      <c r="M34" s="139" t="s">
        <v>10</v>
      </c>
      <c r="N34" s="200">
        <v>11029</v>
      </c>
      <c r="O34" s="201"/>
      <c r="P34" s="200">
        <v>12387</v>
      </c>
      <c r="Q34" s="201"/>
      <c r="R34" s="200">
        <v>19124</v>
      </c>
      <c r="S34" s="201"/>
      <c r="T34" s="200">
        <v>21876</v>
      </c>
      <c r="U34" s="201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94</v>
      </c>
      <c r="E35" s="176">
        <v>142</v>
      </c>
      <c r="F35" s="177">
        <v>135</v>
      </c>
      <c r="G35" s="158">
        <f t="shared" si="0"/>
        <v>277</v>
      </c>
      <c r="H35" s="178">
        <v>3</v>
      </c>
      <c r="I35" s="167"/>
      <c r="J35" s="40"/>
      <c r="K35" s="73"/>
      <c r="L35" s="73"/>
      <c r="M35" s="139"/>
      <c r="N35" s="200"/>
      <c r="O35" s="201"/>
      <c r="P35" s="200"/>
      <c r="Q35" s="201"/>
      <c r="R35" s="200"/>
      <c r="S35" s="201"/>
      <c r="T35" s="200"/>
      <c r="U35" s="201"/>
      <c r="V35" s="37"/>
      <c r="W35" s="68"/>
      <c r="X35" s="36"/>
      <c r="Y35" s="36"/>
      <c r="Z35" s="5"/>
      <c r="AA35" s="27"/>
      <c r="AB35" s="217"/>
      <c r="AC35" s="217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415</v>
      </c>
      <c r="E36" s="123">
        <v>627</v>
      </c>
      <c r="F36" s="124">
        <v>648</v>
      </c>
      <c r="G36" s="150">
        <f aca="true" t="shared" si="2" ref="G36:G66">E36+F36</f>
        <v>1275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53" t="s">
        <v>112</v>
      </c>
      <c r="O36" s="254"/>
      <c r="P36" s="198">
        <v>1358</v>
      </c>
      <c r="Q36" s="204"/>
      <c r="R36" s="198">
        <v>6737</v>
      </c>
      <c r="S36" s="204"/>
      <c r="T36" s="198">
        <v>2752</v>
      </c>
      <c r="U36" s="204"/>
      <c r="V36" s="37"/>
      <c r="W36" s="68"/>
      <c r="X36" s="36"/>
      <c r="Y36" s="36"/>
      <c r="Z36" s="5"/>
      <c r="AA36" s="27"/>
      <c r="AB36" s="217"/>
      <c r="AC36" s="217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471</v>
      </c>
      <c r="E37" s="129">
        <v>502</v>
      </c>
      <c r="F37" s="129">
        <v>552</v>
      </c>
      <c r="G37" s="154">
        <f t="shared" si="2"/>
        <v>1054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25</v>
      </c>
      <c r="U37" s="203"/>
      <c r="V37" s="165"/>
      <c r="W37" s="166"/>
      <c r="X37" s="36"/>
      <c r="Y37" s="36"/>
      <c r="Z37" s="5"/>
      <c r="AA37" s="27"/>
      <c r="AB37" s="217"/>
      <c r="AC37" s="217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495</v>
      </c>
      <c r="E38" s="134">
        <v>624</v>
      </c>
      <c r="F38" s="172">
        <v>610</v>
      </c>
      <c r="G38" s="154">
        <f t="shared" si="2"/>
        <v>1234</v>
      </c>
      <c r="H38" s="114">
        <v>4</v>
      </c>
      <c r="I38" s="113">
        <v>1</v>
      </c>
      <c r="J38" s="40"/>
      <c r="K38" s="73"/>
      <c r="L38" s="73"/>
      <c r="M38" s="83"/>
      <c r="N38" s="200">
        <v>27235</v>
      </c>
      <c r="O38" s="201"/>
      <c r="P38" s="200">
        <v>28887</v>
      </c>
      <c r="Q38" s="201"/>
      <c r="R38" s="200">
        <v>34636</v>
      </c>
      <c r="S38" s="201"/>
      <c r="T38" s="200">
        <v>38760</v>
      </c>
      <c r="U38" s="201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421</v>
      </c>
      <c r="E39" s="129">
        <v>491</v>
      </c>
      <c r="F39" s="172">
        <v>465</v>
      </c>
      <c r="G39" s="154">
        <f t="shared" si="2"/>
        <v>956</v>
      </c>
      <c r="H39" s="114">
        <v>4</v>
      </c>
      <c r="I39" s="113">
        <v>1</v>
      </c>
      <c r="J39" s="40"/>
      <c r="K39" s="74"/>
      <c r="L39" s="74"/>
      <c r="M39" s="84"/>
      <c r="N39" s="253" t="s">
        <v>112</v>
      </c>
      <c r="O39" s="254"/>
      <c r="P39" s="198">
        <v>1652</v>
      </c>
      <c r="Q39" s="204"/>
      <c r="R39" s="198">
        <v>5749</v>
      </c>
      <c r="S39" s="204"/>
      <c r="T39" s="198">
        <v>4124</v>
      </c>
      <c r="U39" s="199"/>
      <c r="V39" s="37"/>
      <c r="W39" s="40"/>
      <c r="X39" s="36"/>
      <c r="Y39" s="36"/>
      <c r="Z39" s="5"/>
      <c r="AA39" s="27"/>
      <c r="AB39" s="217"/>
      <c r="AC39" s="218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260</v>
      </c>
      <c r="E40" s="123">
        <v>292</v>
      </c>
      <c r="F40" s="191">
        <v>333</v>
      </c>
      <c r="G40" s="150">
        <f t="shared" si="2"/>
        <v>625</v>
      </c>
      <c r="H40" s="190">
        <v>4</v>
      </c>
      <c r="I40" s="192">
        <v>1</v>
      </c>
      <c r="J40" s="40"/>
      <c r="K40" s="69"/>
      <c r="L40" s="69"/>
      <c r="M40" s="97"/>
      <c r="N40" s="202" t="s">
        <v>131</v>
      </c>
      <c r="O40" s="203"/>
      <c r="P40" s="202" t="s">
        <v>132</v>
      </c>
      <c r="Q40" s="203"/>
      <c r="R40" s="202" t="s">
        <v>133</v>
      </c>
      <c r="S40" s="203"/>
      <c r="T40" s="202" t="s">
        <v>134</v>
      </c>
      <c r="U40" s="203"/>
      <c r="V40" s="37"/>
      <c r="W40" s="64"/>
      <c r="X40" s="36"/>
      <c r="Y40" s="36"/>
      <c r="Z40" s="5"/>
      <c r="AA40" s="27"/>
      <c r="AB40" s="219"/>
      <c r="AC40" s="218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288</v>
      </c>
      <c r="E41" s="123">
        <v>461</v>
      </c>
      <c r="F41" s="124">
        <v>468</v>
      </c>
      <c r="G41" s="154">
        <f t="shared" si="2"/>
        <v>929</v>
      </c>
      <c r="H41" s="115">
        <v>4</v>
      </c>
      <c r="I41" s="113">
        <v>1</v>
      </c>
      <c r="J41" s="40"/>
      <c r="K41" s="69"/>
      <c r="L41" s="69"/>
      <c r="M41" s="97"/>
      <c r="N41" s="200">
        <v>39300</v>
      </c>
      <c r="O41" s="201"/>
      <c r="P41" s="200"/>
      <c r="Q41" s="201"/>
      <c r="R41" s="200"/>
      <c r="S41" s="201"/>
      <c r="T41" s="200"/>
      <c r="U41" s="201"/>
      <c r="V41" s="40"/>
      <c r="W41" s="36"/>
      <c r="X41" s="40"/>
      <c r="Y41" s="36"/>
      <c r="Z41" s="5"/>
      <c r="AA41" s="27"/>
      <c r="AB41" s="219"/>
      <c r="AC41" s="218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271</v>
      </c>
      <c r="E42" s="123">
        <v>299</v>
      </c>
      <c r="F42" s="124">
        <v>283</v>
      </c>
      <c r="G42" s="154">
        <f t="shared" si="2"/>
        <v>582</v>
      </c>
      <c r="H42" s="115">
        <v>4</v>
      </c>
      <c r="I42" s="113">
        <v>1</v>
      </c>
      <c r="J42" s="40"/>
      <c r="K42" s="69"/>
      <c r="L42" s="69"/>
      <c r="M42" s="97"/>
      <c r="N42" s="198">
        <v>540</v>
      </c>
      <c r="O42" s="204"/>
      <c r="P42" s="198"/>
      <c r="Q42" s="204"/>
      <c r="R42" s="198"/>
      <c r="S42" s="204"/>
      <c r="T42" s="198"/>
      <c r="U42" s="204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200</v>
      </c>
      <c r="E43" s="129">
        <v>250</v>
      </c>
      <c r="F43" s="130">
        <v>276</v>
      </c>
      <c r="G43" s="151">
        <f t="shared" si="2"/>
        <v>526</v>
      </c>
      <c r="H43" s="114">
        <v>4</v>
      </c>
      <c r="I43" s="113">
        <v>1</v>
      </c>
      <c r="J43" s="40"/>
      <c r="K43" s="69"/>
      <c r="L43" s="69"/>
      <c r="M43" s="97"/>
      <c r="N43" s="202" t="s">
        <v>135</v>
      </c>
      <c r="O43" s="203"/>
      <c r="P43" s="202" t="s">
        <v>136</v>
      </c>
      <c r="Q43" s="203"/>
      <c r="R43" s="202" t="s">
        <v>137</v>
      </c>
      <c r="S43" s="203"/>
      <c r="T43" s="202" t="s">
        <v>138</v>
      </c>
      <c r="U43" s="203"/>
      <c r="V43" s="40"/>
      <c r="W43" s="36"/>
      <c r="X43" s="85"/>
      <c r="Y43" s="40"/>
      <c r="Z43" s="6"/>
      <c r="AA43" s="27"/>
      <c r="AB43" s="243"/>
      <c r="AC43" s="218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257</v>
      </c>
      <c r="E44" s="129">
        <v>348</v>
      </c>
      <c r="F44" s="130">
        <v>353</v>
      </c>
      <c r="G44" s="154">
        <f t="shared" si="2"/>
        <v>701</v>
      </c>
      <c r="H44" s="114">
        <v>4</v>
      </c>
      <c r="I44" s="113">
        <v>1</v>
      </c>
      <c r="J44" s="40"/>
      <c r="K44" s="79"/>
      <c r="L44" s="79"/>
      <c r="M44" s="37"/>
      <c r="N44" s="200"/>
      <c r="O44" s="201"/>
      <c r="P44" s="200"/>
      <c r="Q44" s="201"/>
      <c r="R44" s="200"/>
      <c r="S44" s="201"/>
      <c r="T44" s="200"/>
      <c r="U44" s="201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394</v>
      </c>
      <c r="E45" s="176">
        <v>492</v>
      </c>
      <c r="F45" s="177">
        <v>508</v>
      </c>
      <c r="G45" s="158">
        <f t="shared" si="2"/>
        <v>1000</v>
      </c>
      <c r="H45" s="178">
        <v>4</v>
      </c>
      <c r="I45" s="167">
        <v>1</v>
      </c>
      <c r="J45" s="40"/>
      <c r="K45" s="80"/>
      <c r="L45" s="80"/>
      <c r="M45" s="37"/>
      <c r="N45" s="198"/>
      <c r="O45" s="204"/>
      <c r="P45" s="198"/>
      <c r="Q45" s="204"/>
      <c r="R45" s="198"/>
      <c r="S45" s="204"/>
      <c r="T45" s="198"/>
      <c r="U45" s="204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202</v>
      </c>
      <c r="E46" s="123">
        <v>288</v>
      </c>
      <c r="F46" s="124">
        <v>328</v>
      </c>
      <c r="G46" s="150">
        <f t="shared" si="2"/>
        <v>616</v>
      </c>
      <c r="H46" s="115">
        <v>5</v>
      </c>
      <c r="I46" s="116">
        <v>1</v>
      </c>
      <c r="J46" s="40"/>
      <c r="K46" s="80"/>
      <c r="L46" s="80"/>
      <c r="M46" s="37"/>
      <c r="N46" s="202" t="s">
        <v>139</v>
      </c>
      <c r="O46" s="203"/>
      <c r="P46" s="202" t="s">
        <v>140</v>
      </c>
      <c r="Q46" s="203"/>
      <c r="R46" s="202" t="s">
        <v>141</v>
      </c>
      <c r="S46" s="203"/>
      <c r="T46" s="202" t="s">
        <v>142</v>
      </c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263</v>
      </c>
      <c r="E47" s="129">
        <v>362</v>
      </c>
      <c r="F47" s="130">
        <v>389</v>
      </c>
      <c r="G47" s="154">
        <f t="shared" si="2"/>
        <v>751</v>
      </c>
      <c r="H47" s="114">
        <v>5</v>
      </c>
      <c r="I47" s="113">
        <v>1</v>
      </c>
      <c r="J47" s="40"/>
      <c r="K47" s="81"/>
      <c r="L47" s="81"/>
      <c r="M47" s="40"/>
      <c r="N47" s="200"/>
      <c r="O47" s="201"/>
      <c r="P47" s="200"/>
      <c r="Q47" s="201"/>
      <c r="R47" s="200"/>
      <c r="S47" s="201"/>
      <c r="T47" s="200"/>
      <c r="U47" s="201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179</v>
      </c>
      <c r="E48" s="129">
        <v>277</v>
      </c>
      <c r="F48" s="130">
        <v>280</v>
      </c>
      <c r="G48" s="154">
        <f t="shared" si="2"/>
        <v>557</v>
      </c>
      <c r="H48" s="114">
        <v>5</v>
      </c>
      <c r="I48" s="113">
        <v>1</v>
      </c>
      <c r="J48" s="40"/>
      <c r="K48" s="36"/>
      <c r="L48" s="36"/>
      <c r="M48" s="40"/>
      <c r="N48" s="198"/>
      <c r="O48" s="199"/>
      <c r="P48" s="198"/>
      <c r="Q48" s="199"/>
      <c r="R48" s="198"/>
      <c r="S48" s="199"/>
      <c r="T48" s="198"/>
      <c r="U48" s="199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218</v>
      </c>
      <c r="E49" s="129">
        <v>338</v>
      </c>
      <c r="F49" s="130">
        <v>322</v>
      </c>
      <c r="G49" s="151">
        <f t="shared" si="2"/>
        <v>660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250</v>
      </c>
      <c r="E50" s="129">
        <v>385</v>
      </c>
      <c r="F50" s="130">
        <v>392</v>
      </c>
      <c r="G50" s="154">
        <f t="shared" si="2"/>
        <v>777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187</v>
      </c>
      <c r="E51" s="129">
        <v>282</v>
      </c>
      <c r="F51" s="130">
        <v>270</v>
      </c>
      <c r="G51" s="151">
        <f t="shared" si="2"/>
        <v>552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417</v>
      </c>
      <c r="E52" s="129">
        <v>569</v>
      </c>
      <c r="F52" s="130">
        <v>577</v>
      </c>
      <c r="G52" s="154">
        <f t="shared" si="2"/>
        <v>1146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244</v>
      </c>
      <c r="E53" s="129">
        <v>188</v>
      </c>
      <c r="F53" s="130">
        <v>272</v>
      </c>
      <c r="G53" s="154">
        <f t="shared" si="2"/>
        <v>460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275</v>
      </c>
      <c r="E54" s="129">
        <v>263</v>
      </c>
      <c r="F54" s="130">
        <v>304</v>
      </c>
      <c r="G54" s="154">
        <f t="shared" si="2"/>
        <v>567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157</v>
      </c>
      <c r="E55" s="129">
        <v>168</v>
      </c>
      <c r="F55" s="130">
        <v>212</v>
      </c>
      <c r="G55" s="154">
        <f t="shared" si="2"/>
        <v>380</v>
      </c>
      <c r="H55" s="114">
        <v>5</v>
      </c>
      <c r="I55" s="113">
        <v>1</v>
      </c>
      <c r="J55" s="40"/>
      <c r="K55" s="74"/>
      <c r="L55" s="74"/>
      <c r="N55" s="255" t="s">
        <v>121</v>
      </c>
      <c r="O55" s="255"/>
      <c r="P55" s="255"/>
      <c r="Q55" s="255"/>
      <c r="R55" s="255"/>
      <c r="S55" s="255"/>
      <c r="T55" s="255"/>
      <c r="U55" s="255"/>
      <c r="V55" s="255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220</v>
      </c>
      <c r="E56" s="129">
        <v>223</v>
      </c>
      <c r="F56" s="130">
        <v>289</v>
      </c>
      <c r="G56" s="153">
        <f t="shared" si="2"/>
        <v>512</v>
      </c>
      <c r="H56" s="114">
        <v>5</v>
      </c>
      <c r="I56" s="113">
        <v>1</v>
      </c>
      <c r="J56" s="40"/>
      <c r="K56" s="74"/>
      <c r="L56" s="74"/>
      <c r="N56" s="255"/>
      <c r="O56" s="255"/>
      <c r="P56" s="255"/>
      <c r="Q56" s="255"/>
      <c r="R56" s="255"/>
      <c r="S56" s="255"/>
      <c r="T56" s="255"/>
      <c r="U56" s="255"/>
      <c r="V56" s="255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220</v>
      </c>
      <c r="E57" s="176">
        <v>244</v>
      </c>
      <c r="F57" s="177">
        <v>280</v>
      </c>
      <c r="G57" s="158">
        <f t="shared" si="2"/>
        <v>524</v>
      </c>
      <c r="H57" s="178">
        <v>5</v>
      </c>
      <c r="I57" s="167">
        <v>1</v>
      </c>
      <c r="J57" s="40"/>
      <c r="K57" s="69"/>
      <c r="L57" s="69"/>
      <c r="N57" s="255" t="s">
        <v>127</v>
      </c>
      <c r="O57" s="255"/>
      <c r="P57" s="255"/>
      <c r="Q57" s="255"/>
      <c r="R57" s="255"/>
      <c r="S57" s="255"/>
      <c r="T57" s="255"/>
      <c r="U57" s="255"/>
      <c r="V57" s="255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199</v>
      </c>
      <c r="E58" s="123">
        <v>208</v>
      </c>
      <c r="F58" s="124">
        <v>273</v>
      </c>
      <c r="G58" s="150">
        <f t="shared" si="2"/>
        <v>481</v>
      </c>
      <c r="H58" s="115">
        <v>6</v>
      </c>
      <c r="I58" s="116">
        <v>1</v>
      </c>
      <c r="J58" s="40"/>
      <c r="K58" s="69"/>
      <c r="L58" s="69"/>
      <c r="N58" s="255"/>
      <c r="O58" s="255"/>
      <c r="P58" s="255"/>
      <c r="Q58" s="255"/>
      <c r="R58" s="255"/>
      <c r="S58" s="255"/>
      <c r="T58" s="255"/>
      <c r="U58" s="255"/>
      <c r="V58" s="255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182</v>
      </c>
      <c r="F59" s="130">
        <v>222</v>
      </c>
      <c r="G59" s="154">
        <f t="shared" si="2"/>
        <v>404</v>
      </c>
      <c r="H59" s="114">
        <v>6</v>
      </c>
      <c r="I59" s="113">
        <v>1</v>
      </c>
      <c r="J59" s="40"/>
      <c r="K59" s="63"/>
      <c r="L59" s="63"/>
      <c r="N59" s="255" t="s">
        <v>126</v>
      </c>
      <c r="O59" s="255"/>
      <c r="P59" s="255"/>
      <c r="Q59" s="255"/>
      <c r="R59" s="255"/>
      <c r="S59" s="255"/>
      <c r="T59" s="255"/>
      <c r="U59" s="255"/>
      <c r="V59" s="255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154</v>
      </c>
      <c r="F60" s="130">
        <v>203</v>
      </c>
      <c r="G60" s="154">
        <f t="shared" si="2"/>
        <v>357</v>
      </c>
      <c r="H60" s="114">
        <v>6</v>
      </c>
      <c r="I60" s="113">
        <v>1</v>
      </c>
      <c r="J60" s="40"/>
      <c r="K60" s="63"/>
      <c r="L60" s="63"/>
      <c r="N60" s="255"/>
      <c r="O60" s="255"/>
      <c r="P60" s="255"/>
      <c r="Q60" s="255"/>
      <c r="R60" s="255"/>
      <c r="S60" s="255"/>
      <c r="T60" s="255"/>
      <c r="U60" s="255"/>
      <c r="V60" s="255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580</v>
      </c>
      <c r="E61" s="129">
        <v>681</v>
      </c>
      <c r="F61" s="130">
        <v>673</v>
      </c>
      <c r="G61" s="151">
        <f t="shared" si="2"/>
        <v>1354</v>
      </c>
      <c r="H61" s="114">
        <v>6</v>
      </c>
      <c r="I61" s="113">
        <v>1</v>
      </c>
      <c r="J61" s="40"/>
      <c r="K61" s="63"/>
      <c r="L61" s="63"/>
      <c r="N61" s="255" t="s">
        <v>125</v>
      </c>
      <c r="O61" s="255"/>
      <c r="P61" s="255"/>
      <c r="Q61" s="255"/>
      <c r="R61" s="255"/>
      <c r="S61" s="255"/>
      <c r="T61" s="255"/>
      <c r="U61" s="255"/>
      <c r="V61" s="255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328</v>
      </c>
      <c r="E62" s="129">
        <v>385</v>
      </c>
      <c r="F62" s="130">
        <v>431</v>
      </c>
      <c r="G62" s="153">
        <f t="shared" si="2"/>
        <v>816</v>
      </c>
      <c r="H62" s="114">
        <v>6</v>
      </c>
      <c r="I62" s="113">
        <v>1</v>
      </c>
      <c r="J62" s="40"/>
      <c r="K62" s="63"/>
      <c r="L62" s="63"/>
      <c r="N62" s="255"/>
      <c r="O62" s="255"/>
      <c r="P62" s="255"/>
      <c r="Q62" s="255"/>
      <c r="R62" s="255"/>
      <c r="S62" s="255"/>
      <c r="T62" s="255"/>
      <c r="U62" s="255"/>
      <c r="V62" s="255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391</v>
      </c>
      <c r="E63" s="129">
        <v>450</v>
      </c>
      <c r="F63" s="130">
        <v>483</v>
      </c>
      <c r="G63" s="154">
        <f t="shared" si="2"/>
        <v>933</v>
      </c>
      <c r="H63" s="114">
        <v>6</v>
      </c>
      <c r="I63" s="113">
        <v>1</v>
      </c>
      <c r="J63" s="40"/>
      <c r="K63" s="63"/>
      <c r="L63" s="63"/>
      <c r="N63" s="255" t="s">
        <v>129</v>
      </c>
      <c r="O63" s="255"/>
      <c r="P63" s="255"/>
      <c r="Q63" s="255"/>
      <c r="R63" s="255"/>
      <c r="S63" s="255"/>
      <c r="T63" s="255"/>
      <c r="U63" s="255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369</v>
      </c>
      <c r="E64" s="129">
        <v>436</v>
      </c>
      <c r="F64" s="130">
        <v>457</v>
      </c>
      <c r="G64" s="153">
        <f t="shared" si="2"/>
        <v>893</v>
      </c>
      <c r="H64" s="155">
        <v>6</v>
      </c>
      <c r="I64" s="135">
        <v>1</v>
      </c>
      <c r="J64" s="40"/>
      <c r="K64" s="63"/>
      <c r="L64" s="63"/>
      <c r="N64" s="255"/>
      <c r="O64" s="255"/>
      <c r="P64" s="255"/>
      <c r="Q64" s="255"/>
      <c r="R64" s="255"/>
      <c r="S64" s="255"/>
      <c r="T64" s="255"/>
      <c r="U64" s="255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184</v>
      </c>
      <c r="E65" s="194">
        <v>189</v>
      </c>
      <c r="F65" s="156">
        <v>199</v>
      </c>
      <c r="G65" s="153">
        <f t="shared" si="2"/>
        <v>388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145</v>
      </c>
      <c r="E66" s="171">
        <v>251</v>
      </c>
      <c r="F66" s="196">
        <v>258</v>
      </c>
      <c r="G66" s="158">
        <f t="shared" si="2"/>
        <v>509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6"/>
      <c r="C67" s="262"/>
      <c r="D67" s="260">
        <f>SUM(D4:D66)</f>
        <v>15624</v>
      </c>
      <c r="E67" s="260">
        <f>SUM(E4:E66)</f>
        <v>19461</v>
      </c>
      <c r="F67" s="260">
        <f>SUM(F4:F66)</f>
        <v>20346</v>
      </c>
      <c r="G67" s="258">
        <f>SUM(G4:G66)</f>
        <v>39807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7"/>
      <c r="C68" s="263"/>
      <c r="D68" s="261"/>
      <c r="E68" s="261"/>
      <c r="F68" s="261"/>
      <c r="G68" s="259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26:AF26"/>
    <mergeCell ref="AE27:AF27"/>
    <mergeCell ref="AE28:AF28"/>
    <mergeCell ref="AE29:AF29"/>
    <mergeCell ref="AE35:AF35"/>
    <mergeCell ref="AE36:AF36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2014-11-06T09:55:01Z</cp:lastPrinted>
  <dcterms:created xsi:type="dcterms:W3CDTF">2000-04-07T01:49:53Z</dcterms:created>
  <dcterms:modified xsi:type="dcterms:W3CDTF">2014-12-05T02:07:10Z</dcterms:modified>
  <cp:category/>
  <cp:version/>
  <cp:contentType/>
  <cp:contentStatus/>
</cp:coreProperties>
</file>