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4800" tabRatio="635" activeTab="0"/>
  </bookViews>
  <sheets>
    <sheet name="人口統計 " sheetId="1" r:id="rId1"/>
  </sheets>
  <definedNames>
    <definedName name="_xlnm.Print_Area" localSheetId="0">'人口統計 '!$A$1:$X$67</definedName>
    <definedName name="Z_06429D1E_47D6_4560_A5BB_77FCEB2E5EC4_.wvu.PrintArea" localSheetId="0" hidden="1">'人口統計 '!$B$1:$Y$83</definedName>
  </definedNames>
  <calcPr fullCalcOnLoad="1"/>
</workbook>
</file>

<file path=xl/sharedStrings.xml><?xml version="1.0" encoding="utf-8"?>
<sst xmlns="http://schemas.openxmlformats.org/spreadsheetml/2006/main" count="137" uniqueCount="136">
  <si>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</si>
  <si>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</si>
  <si>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</si>
  <si>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</si>
  <si>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</si>
  <si>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</si>
  <si>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</si>
  <si>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</si>
  <si>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</si>
  <si>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</si>
  <si>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</si>
  <si>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</si>
  <si>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</si>
  <si>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</si>
  <si>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</si>
  <si>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</si>
  <si>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</si>
  <si>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</si>
  <si>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</si>
  <si>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</si>
  <si>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</si>
  <si>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</si>
  <si>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</si>
  <si>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</si>
  <si>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</si>
  <si>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</si>
  <si>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</si>
  <si>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</si>
  <si>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</si>
  <si>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</si>
  <si>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</si>
  <si>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</si>
  <si>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</si>
  <si>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</si>
  <si>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</si>
  <si>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</si>
  <si>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</si>
  <si>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</si>
  <si>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</si>
  <si>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</si>
  <si>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</si>
  <si>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</si>
  <si>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</si>
  <si>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</si>
  <si>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</si>
  <si>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</si>
  <si>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</si>
  <si>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</si>
  <si>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</si>
  <si>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</si>
  <si>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</si>
  <si>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</si>
  <si>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</si>
  <si>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</si>
  <si>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</si>
  <si>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</si>
  <si>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</si>
  <si>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</si>
  <si>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</si>
  <si>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</si>
  <si>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</si>
  <si>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</si>
  <si>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</si>
  <si>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</si>
  <si>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</si>
  <si>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</si>
  <si>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</si>
  <si>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</si>
  <si>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</si>
  <si>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</si>
  <si>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</si>
  <si>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</si>
  <si>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</si>
  <si>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</si>
  <si>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</si>
  <si>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</si>
  <si>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</si>
  <si>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</si>
  <si>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</si>
  <si>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</si>
  <si>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</si>
  <si>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</si>
  <si>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</si>
  <si>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</si>
  <si>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</si>
  <si>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</si>
  <si>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</si>
  <si>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</si>
  <si>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</si>
  <si>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</si>
  <si>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</si>
  <si>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</si>
  <si>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</si>
  <si>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</si>
  <si>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</si>
  <si>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</si>
  <si>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</si>
  <si>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</si>
  <si>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</si>
  <si>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</si>
  <si>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</si>
  <si>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</si>
  <si>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</si>
  <si>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</si>
  <si>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</si>
  <si>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</si>
  <si>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</si>
  <si>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</si>
  <si>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</si>
  <si>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</si>
  <si>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</si>
  <si>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</si>
  <si>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</si>
  <si>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</si>
  <si>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</si>
  <si>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</si>
  <si>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</si>
  <si>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</si>
  <si>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</si>
  <si>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</si>
  <si>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</si>
  <si>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</si>
  <si>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</si>
  <si>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</si>
  <si>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23／１月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</si>
  <si>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</si>
  <si>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</si>
  <si>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</si>
  <si>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</si>
  <si>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</si>
  <si>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</si>
  <si>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</si>
  <si>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</si>
  <si>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</si>
  <si>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</si>
  <si>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2011/8/3１現在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</si>
</sst>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0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medium"/>
      <top style="thin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37" fontId="46" fillId="2" borderId="22" xfId="0" applyNumberFormat="1" applyFont="1" applyFill="1" applyBorder="1" applyAlignment="1" applyProtection="1">
      <alignment horizontal="center" vertical="center"/>
      <protection/>
    </xf>
    <xf numFmtId="37" fontId="46" fillId="2" borderId="23" xfId="0" applyNumberFormat="1" applyFont="1" applyFill="1" applyBorder="1" applyAlignment="1" applyProtection="1">
      <alignment horizontal="center" vertical="center"/>
      <protection/>
    </xf>
    <xf numFmtId="37" fontId="46" fillId="2" borderId="24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4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37" fontId="5" fillId="2" borderId="30" xfId="0" applyNumberFormat="1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37" fontId="5" fillId="2" borderId="33" xfId="0" applyNumberFormat="1" applyFont="1" applyFill="1" applyBorder="1" applyAlignment="1" applyProtection="1">
      <alignment horizontal="center" vertical="center"/>
      <protection locked="0"/>
    </xf>
    <xf numFmtId="37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46" fillId="2" borderId="22" xfId="0" applyFont="1" applyFill="1" applyBorder="1" applyAlignment="1" applyProtection="1">
      <alignment horizontal="center" vertical="center"/>
      <protection locked="0"/>
    </xf>
    <xf numFmtId="0" fontId="46" fillId="2" borderId="23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37" fontId="5" fillId="2" borderId="36" xfId="0" applyNumberFormat="1" applyFont="1" applyFill="1" applyBorder="1" applyAlignment="1" applyProtection="1">
      <alignment horizontal="center" vertical="center"/>
      <protection locked="0"/>
    </xf>
    <xf numFmtId="37" fontId="5" fillId="2" borderId="35" xfId="0" applyNumberFormat="1" applyFont="1" applyFill="1" applyBorder="1" applyAlignment="1" applyProtection="1">
      <alignment horizontal="center" vertical="center"/>
      <protection locked="0"/>
    </xf>
    <xf numFmtId="37" fontId="46" fillId="2" borderId="37" xfId="0" applyNumberFormat="1" applyFont="1" applyFill="1" applyBorder="1" applyAlignment="1" applyProtection="1">
      <alignment horizontal="center" vertical="center"/>
      <protection/>
    </xf>
    <xf numFmtId="37" fontId="46" fillId="2" borderId="38" xfId="0" applyNumberFormat="1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37" fontId="5" fillId="2" borderId="41" xfId="0" applyNumberFormat="1" applyFont="1" applyFill="1" applyBorder="1" applyAlignment="1" applyProtection="1">
      <alignment horizontal="center" vertical="center"/>
      <protection locked="0"/>
    </xf>
    <xf numFmtId="37" fontId="5" fillId="2" borderId="40" xfId="0" applyNumberFormat="1" applyFont="1" applyFill="1" applyBorder="1" applyAlignment="1" applyProtection="1">
      <alignment horizontal="center" vertical="center"/>
      <protection locked="0"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46" fillId="2" borderId="43" xfId="0" applyNumberFormat="1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40" fillId="2" borderId="44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9" xfId="0" applyFont="1" applyFill="1" applyBorder="1" applyAlignment="1" applyProtection="1">
      <alignment horizontal="center" vertical="center"/>
      <protection locked="0"/>
    </xf>
    <xf numFmtId="0" fontId="78" fillId="3" borderId="45" xfId="0" applyFont="1" applyFill="1" applyBorder="1" applyAlignment="1" applyProtection="1">
      <alignment horizontal="center" vertical="center"/>
      <protection locked="0"/>
    </xf>
    <xf numFmtId="0" fontId="78" fillId="3" borderId="46" xfId="0" applyFont="1" applyFill="1" applyBorder="1" applyAlignment="1" applyProtection="1">
      <alignment horizontal="center" vertical="center"/>
      <protection locked="0"/>
    </xf>
    <xf numFmtId="0" fontId="78" fillId="3" borderId="47" xfId="0" applyFont="1" applyFill="1" applyBorder="1" applyAlignment="1" applyProtection="1">
      <alignment horizontal="center" vertical="center"/>
      <protection locked="0"/>
    </xf>
    <xf numFmtId="0" fontId="79" fillId="3" borderId="45" xfId="0" applyFont="1" applyFill="1" applyBorder="1" applyAlignment="1" applyProtection="1">
      <alignment horizontal="center" vertical="center"/>
      <protection locked="0"/>
    </xf>
    <xf numFmtId="0" fontId="79" fillId="3" borderId="48" xfId="0" applyFont="1" applyFill="1" applyBorder="1" applyAlignment="1" applyProtection="1">
      <alignment horizontal="center" vertical="center"/>
      <protection locked="0"/>
    </xf>
    <xf numFmtId="0" fontId="34" fillId="2" borderId="49" xfId="0" applyFont="1" applyFill="1" applyBorder="1" applyAlignment="1" applyProtection="1">
      <alignment horizontal="center" vertical="center"/>
      <protection locked="0"/>
    </xf>
    <xf numFmtId="37" fontId="5" fillId="2" borderId="50" xfId="0" applyNumberFormat="1" applyFont="1" applyFill="1" applyBorder="1" applyAlignment="1" applyProtection="1">
      <alignment horizontal="center" vertical="center"/>
      <protection locked="0"/>
    </xf>
    <xf numFmtId="37" fontId="46" fillId="2" borderId="51" xfId="0" applyNumberFormat="1" applyFont="1" applyFill="1" applyBorder="1" applyAlignment="1" applyProtection="1">
      <alignment horizontal="center" vertical="center"/>
      <protection/>
    </xf>
    <xf numFmtId="37" fontId="46" fillId="2" borderId="52" xfId="0" applyNumberFormat="1" applyFont="1" applyFill="1" applyBorder="1" applyAlignment="1" applyProtection="1">
      <alignment horizontal="center" vertical="center"/>
      <protection/>
    </xf>
    <xf numFmtId="37" fontId="5" fillId="2" borderId="53" xfId="0" applyNumberFormat="1" applyFont="1" applyFill="1" applyBorder="1" applyAlignment="1" applyProtection="1">
      <alignment horizontal="center" vertical="center"/>
      <protection locked="0"/>
    </xf>
    <xf numFmtId="37" fontId="5" fillId="2" borderId="54" xfId="0" applyNumberFormat="1" applyFont="1" applyFill="1" applyBorder="1" applyAlignment="1" applyProtection="1">
      <alignment horizontal="center" vertical="center"/>
      <protection locked="0"/>
    </xf>
    <xf numFmtId="37" fontId="5" fillId="2" borderId="55" xfId="0" applyNumberFormat="1" applyFont="1" applyFill="1" applyBorder="1" applyAlignment="1" applyProtection="1">
      <alignment horizontal="center" vertical="center"/>
      <protection/>
    </xf>
    <xf numFmtId="37" fontId="5" fillId="2" borderId="56" xfId="0" applyNumberFormat="1" applyFont="1" applyFill="1" applyBorder="1" applyAlignment="1" applyProtection="1">
      <alignment horizontal="center" vertical="center"/>
      <protection/>
    </xf>
    <xf numFmtId="37" fontId="5" fillId="2" borderId="57" xfId="0" applyNumberFormat="1" applyFont="1" applyFill="1" applyBorder="1" applyAlignment="1" applyProtection="1">
      <alignment horizontal="center" vertical="center"/>
      <protection/>
    </xf>
    <xf numFmtId="37" fontId="5" fillId="2" borderId="58" xfId="0" applyNumberFormat="1" applyFont="1" applyFill="1" applyBorder="1" applyAlignment="1" applyProtection="1">
      <alignment horizontal="center" vertical="center"/>
      <protection/>
    </xf>
    <xf numFmtId="37" fontId="5" fillId="2" borderId="59" xfId="0" applyNumberFormat="1" applyFont="1" applyFill="1" applyBorder="1" applyAlignment="1" applyProtection="1">
      <alignment horizontal="center" vertical="center"/>
      <protection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46" fillId="2" borderId="61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 applyProtection="1">
      <alignment horizontal="center"/>
      <protection locked="0"/>
    </xf>
    <xf numFmtId="37" fontId="5" fillId="2" borderId="6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64" xfId="0" applyFont="1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29" fillId="2" borderId="66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67" xfId="0" applyNumberFormat="1" applyFont="1" applyFill="1" applyBorder="1" applyAlignment="1" applyProtection="1">
      <alignment horizontal="center" vertical="center"/>
      <protection/>
    </xf>
    <xf numFmtId="37" fontId="46" fillId="2" borderId="68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35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14" fillId="2" borderId="69" xfId="0" applyFont="1" applyFill="1" applyBorder="1" applyAlignment="1" applyProtection="1">
      <alignment horizontal="center" vertical="center"/>
      <protection locked="0"/>
    </xf>
    <xf numFmtId="37" fontId="5" fillId="2" borderId="70" xfId="0" applyNumberFormat="1" applyFont="1" applyFill="1" applyBorder="1" applyAlignment="1" applyProtection="1">
      <alignment horizontal="center" vertical="center"/>
      <protection locked="0"/>
    </xf>
    <xf numFmtId="37" fontId="5" fillId="2" borderId="71" xfId="0" applyNumberFormat="1" applyFont="1" applyFill="1" applyBorder="1" applyAlignment="1" applyProtection="1">
      <alignment horizontal="center" vertical="center"/>
      <protection/>
    </xf>
    <xf numFmtId="37" fontId="5" fillId="2" borderId="72" xfId="0" applyNumberFormat="1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73" xfId="0" applyFont="1" applyFill="1" applyBorder="1" applyAlignment="1" applyProtection="1">
      <alignment horizontal="center" vertical="center"/>
      <protection locked="0"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35" fillId="2" borderId="74" xfId="0" applyNumberFormat="1" applyFont="1" applyFill="1" applyBorder="1" applyAlignment="1" applyProtection="1">
      <alignment horizontal="center"/>
      <protection/>
    </xf>
    <xf numFmtId="9" fontId="42" fillId="2" borderId="75" xfId="15" applyNumberFormat="1" applyFont="1" applyFill="1" applyBorder="1" applyAlignment="1" applyProtection="1">
      <alignment horizontal="center"/>
      <protection/>
    </xf>
    <xf numFmtId="37" fontId="35" fillId="2" borderId="76" xfId="0" applyNumberFormat="1" applyFont="1" applyFill="1" applyBorder="1" applyAlignment="1" applyProtection="1">
      <alignment horizontal="center"/>
      <protection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38" fontId="75" fillId="2" borderId="14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37" fontId="44" fillId="2" borderId="74" xfId="0" applyNumberFormat="1" applyFont="1" applyFill="1" applyBorder="1" applyAlignment="1" applyProtection="1">
      <alignment horizontal="center"/>
      <protection/>
    </xf>
    <xf numFmtId="37" fontId="44" fillId="2" borderId="77" xfId="0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42" fillId="2" borderId="78" xfId="15" applyNumberFormat="1" applyFont="1" applyFill="1" applyBorder="1" applyAlignment="1" applyProtection="1">
      <alignment horizontal="center"/>
      <protection/>
    </xf>
    <xf numFmtId="9" fontId="42" fillId="2" borderId="79" xfId="15" applyNumberFormat="1" applyFont="1" applyFill="1" applyBorder="1" applyAlignment="1" applyProtection="1">
      <alignment horizontal="center"/>
      <protection/>
    </xf>
    <xf numFmtId="9" fontId="42" fillId="2" borderId="80" xfId="15" applyNumberFormat="1" applyFont="1" applyFill="1" applyBorder="1" applyAlignment="1" applyProtection="1">
      <alignment horizontal="center"/>
      <protection/>
    </xf>
    <xf numFmtId="37" fontId="35" fillId="2" borderId="77" xfId="0" applyNumberFormat="1" applyFont="1" applyFill="1" applyBorder="1" applyAlignment="1" applyProtection="1">
      <alignment horizontal="center"/>
      <protection/>
    </xf>
    <xf numFmtId="37" fontId="35" fillId="2" borderId="80" xfId="0" applyNumberFormat="1" applyFont="1" applyFill="1" applyBorder="1" applyAlignment="1" applyProtection="1">
      <alignment horizontal="center"/>
      <protection/>
    </xf>
    <xf numFmtId="37" fontId="35" fillId="2" borderId="75" xfId="0" applyNumberFormat="1" applyFont="1" applyFill="1" applyBorder="1" applyAlignment="1" applyProtection="1">
      <alignment horizontal="center"/>
      <protection/>
    </xf>
    <xf numFmtId="37" fontId="44" fillId="2" borderId="76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44" fillId="2" borderId="80" xfId="0" applyNumberFormat="1" applyFont="1" applyFill="1" applyBorder="1" applyAlignment="1" applyProtection="1">
      <alignment horizontal="center"/>
      <protection/>
    </xf>
    <xf numFmtId="37" fontId="44" fillId="2" borderId="7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81" xfId="0" applyFont="1" applyFill="1" applyBorder="1" applyAlignment="1" applyProtection="1">
      <alignment horizontal="right" vertical="center"/>
      <protection locked="0"/>
    </xf>
    <xf numFmtId="0" fontId="7" fillId="2" borderId="82" xfId="0" applyFont="1" applyFill="1" applyBorder="1" applyAlignment="1" applyProtection="1">
      <alignment horizontal="right" vertical="center"/>
      <protection locked="0"/>
    </xf>
    <xf numFmtId="37" fontId="5" fillId="2" borderId="83" xfId="0" applyNumberFormat="1" applyFont="1" applyFill="1" applyBorder="1" applyAlignment="1" applyProtection="1">
      <alignment horizontal="center" vertical="center"/>
      <protection/>
    </xf>
    <xf numFmtId="37" fontId="5" fillId="2" borderId="84" xfId="0" applyNumberFormat="1" applyFont="1" applyFill="1" applyBorder="1" applyAlignment="1" applyProtection="1">
      <alignment horizontal="center" vertical="center"/>
      <protection/>
    </xf>
    <xf numFmtId="37" fontId="5" fillId="2" borderId="85" xfId="0" applyNumberFormat="1" applyFont="1" applyFill="1" applyBorder="1" applyAlignment="1" applyProtection="1">
      <alignment horizontal="center" vertical="center"/>
      <protection/>
    </xf>
    <xf numFmtId="37" fontId="5" fillId="2" borderId="86" xfId="0" applyNumberFormat="1" applyFont="1" applyFill="1" applyBorder="1" applyAlignment="1" applyProtection="1">
      <alignment horizontal="center" vertical="center"/>
      <protection/>
    </xf>
    <xf numFmtId="0" fontId="0" fillId="2" borderId="87" xfId="0" applyFill="1" applyBorder="1" applyAlignment="1">
      <alignment horizontal="right" vertical="center"/>
    </xf>
    <xf numFmtId="0" fontId="0" fillId="2" borderId="88" xfId="0" applyFill="1" applyBorder="1" applyAlignment="1">
      <alignment horizontal="right" vertical="center"/>
    </xf>
    <xf numFmtId="0" fontId="78" fillId="3" borderId="89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9" fontId="14" fillId="0" borderId="0" xfId="15" applyNumberFormat="1" applyFont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2687431"/>
        <c:axId val="25751424"/>
      </c:barChart>
      <c:catAx>
        <c:axId val="326874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2687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436225"/>
        <c:axId val="5490570"/>
      </c:barChart>
      <c:catAx>
        <c:axId val="304362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043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9415131"/>
        <c:axId val="42082996"/>
      </c:barChart>
      <c:catAx>
        <c:axId val="494151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42082996"/>
        <c:crosses val="autoZero"/>
        <c:auto val="1"/>
        <c:lblOffset val="100"/>
        <c:noMultiLvlLbl val="0"/>
      </c:catAx>
      <c:valAx>
        <c:axId val="420829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49415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3202645"/>
        <c:axId val="53279486"/>
      </c:barChart>
      <c:catAx>
        <c:axId val="4320264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202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9753327"/>
        <c:axId val="20671080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9753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821993"/>
        <c:axId val="63744754"/>
      </c:barChart>
      <c:catAx>
        <c:axId val="518219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1821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6831875"/>
        <c:axId val="63051420"/>
      </c:barChart>
      <c:catAx>
        <c:axId val="368318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6831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0591869"/>
        <c:axId val="6891366"/>
      </c:barChart>
      <c:catAx>
        <c:axId val="3059186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0591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2022295"/>
        <c:axId val="21329744"/>
      </c:barChart>
      <c:catAx>
        <c:axId val="6202229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022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showZeros="0" tabSelected="1" view="pageBreakPreview" zoomScaleSheetLayoutView="100" workbookViewId="0" topLeftCell="A46">
      <selection activeCell="S16" sqref="S16:T16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9" t="s">
        <v>111</v>
      </c>
      <c r="C1" s="249"/>
      <c r="D1" s="249"/>
      <c r="E1" s="249"/>
      <c r="F1" s="249"/>
      <c r="G1" s="249"/>
      <c r="H1" s="249"/>
      <c r="I1" s="249"/>
      <c r="J1" s="121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71" t="s">
        <v>135</v>
      </c>
      <c r="C2" s="272"/>
      <c r="D2" s="272"/>
      <c r="E2" s="120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7" t="s">
        <v>116</v>
      </c>
      <c r="C3" s="248"/>
      <c r="D3" s="160" t="s">
        <v>0</v>
      </c>
      <c r="E3" s="161" t="s">
        <v>8</v>
      </c>
      <c r="F3" s="160" t="s">
        <v>1</v>
      </c>
      <c r="G3" s="162" t="s">
        <v>110</v>
      </c>
      <c r="H3" s="163" t="s">
        <v>29</v>
      </c>
      <c r="I3" s="164" t="s">
        <v>28</v>
      </c>
      <c r="J3" s="34"/>
      <c r="K3" s="123"/>
      <c r="L3" s="37"/>
      <c r="M3" s="182" t="s">
        <v>36</v>
      </c>
      <c r="N3" s="182"/>
      <c r="O3" s="182"/>
      <c r="P3" s="182"/>
      <c r="Q3" s="182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4">
        <v>1</v>
      </c>
      <c r="C4" s="125" t="s">
        <v>100</v>
      </c>
      <c r="D4" s="125">
        <v>81</v>
      </c>
      <c r="E4" s="126">
        <v>114</v>
      </c>
      <c r="F4" s="127">
        <v>114</v>
      </c>
      <c r="G4" s="173">
        <f aca="true" t="shared" si="0" ref="G4:G35">E4+F4</f>
        <v>228</v>
      </c>
      <c r="H4" s="128">
        <v>1</v>
      </c>
      <c r="I4" s="129"/>
      <c r="J4" s="40"/>
      <c r="K4" s="39"/>
      <c r="L4" s="39"/>
      <c r="M4" s="40"/>
      <c r="N4" s="40"/>
      <c r="O4" s="40"/>
      <c r="P4" s="40"/>
      <c r="Q4" s="40"/>
      <c r="R4" s="40"/>
      <c r="S4" s="183" t="str">
        <f>B2</f>
        <v>2011/8/3１現在</v>
      </c>
      <c r="T4" s="183"/>
      <c r="U4" s="183"/>
      <c r="V4" s="183"/>
      <c r="W4" s="183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30">
        <v>2</v>
      </c>
      <c r="C5" s="131" t="s">
        <v>102</v>
      </c>
      <c r="D5" s="131">
        <v>91</v>
      </c>
      <c r="E5" s="132">
        <v>126</v>
      </c>
      <c r="F5" s="133">
        <v>120</v>
      </c>
      <c r="G5" s="174">
        <f t="shared" si="0"/>
        <v>246</v>
      </c>
      <c r="H5" s="134">
        <v>1</v>
      </c>
      <c r="I5" s="135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22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30">
        <v>3</v>
      </c>
      <c r="C6" s="131" t="s">
        <v>99</v>
      </c>
      <c r="D6" s="131">
        <v>197</v>
      </c>
      <c r="E6" s="132">
        <v>223</v>
      </c>
      <c r="F6" s="133">
        <v>192</v>
      </c>
      <c r="G6" s="174">
        <f t="shared" si="0"/>
        <v>415</v>
      </c>
      <c r="H6" s="134">
        <v>1</v>
      </c>
      <c r="I6" s="135"/>
      <c r="J6" s="40"/>
      <c r="K6" s="41"/>
      <c r="L6" s="41"/>
      <c r="M6" s="232" t="s">
        <v>26</v>
      </c>
      <c r="N6" s="233"/>
      <c r="O6" s="236">
        <v>2465</v>
      </c>
      <c r="P6" s="237"/>
      <c r="Q6" s="236">
        <v>2286</v>
      </c>
      <c r="R6" s="237"/>
      <c r="S6" s="236">
        <f aca="true" t="shared" si="1" ref="S6:S16">SUM(O6:R6)</f>
        <v>4751</v>
      </c>
      <c r="T6" s="237"/>
      <c r="U6" s="230">
        <f>S6/S17</f>
        <v>0.126713607510535</v>
      </c>
      <c r="V6" s="204"/>
      <c r="W6" s="184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30">
        <v>4</v>
      </c>
      <c r="C7" s="131" t="s">
        <v>104</v>
      </c>
      <c r="D7" s="131">
        <v>147</v>
      </c>
      <c r="E7" s="132">
        <v>230</v>
      </c>
      <c r="F7" s="133">
        <v>239</v>
      </c>
      <c r="G7" s="176">
        <f t="shared" si="0"/>
        <v>469</v>
      </c>
      <c r="H7" s="134">
        <v>1</v>
      </c>
      <c r="I7" s="135"/>
      <c r="J7" s="40"/>
      <c r="K7" s="42"/>
      <c r="L7" s="42"/>
      <c r="M7" s="203" t="s">
        <v>15</v>
      </c>
      <c r="N7" s="231"/>
      <c r="O7" s="222">
        <v>1964</v>
      </c>
      <c r="P7" s="223"/>
      <c r="Q7" s="222">
        <v>1948</v>
      </c>
      <c r="R7" s="223"/>
      <c r="S7" s="222">
        <f t="shared" si="1"/>
        <v>3912</v>
      </c>
      <c r="T7" s="223"/>
      <c r="U7" s="228">
        <f>S7/S17</f>
        <v>0.10433669387101936</v>
      </c>
      <c r="V7" s="229"/>
      <c r="W7" s="185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30">
        <v>5</v>
      </c>
      <c r="C8" s="131" t="s">
        <v>103</v>
      </c>
      <c r="D8" s="131">
        <v>187</v>
      </c>
      <c r="E8" s="132">
        <v>173</v>
      </c>
      <c r="F8" s="133">
        <v>244</v>
      </c>
      <c r="G8" s="176">
        <f t="shared" si="0"/>
        <v>417</v>
      </c>
      <c r="H8" s="134">
        <v>1</v>
      </c>
      <c r="I8" s="135"/>
      <c r="J8" s="40"/>
      <c r="K8" s="39"/>
      <c r="L8" s="39"/>
      <c r="M8" s="205" t="s">
        <v>16</v>
      </c>
      <c r="N8" s="202"/>
      <c r="O8" s="234">
        <v>2232</v>
      </c>
      <c r="P8" s="235"/>
      <c r="Q8" s="234">
        <v>2157</v>
      </c>
      <c r="R8" s="235"/>
      <c r="S8" s="234">
        <f t="shared" si="1"/>
        <v>4389</v>
      </c>
      <c r="T8" s="235"/>
      <c r="U8" s="230">
        <f>S8/S17</f>
        <v>0.11705872939670348</v>
      </c>
      <c r="V8" s="204"/>
      <c r="W8" s="186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>
      <c r="A9" s="40"/>
      <c r="B9" s="136">
        <v>6</v>
      </c>
      <c r="C9" s="137" t="s">
        <v>98</v>
      </c>
      <c r="D9" s="137">
        <v>43</v>
      </c>
      <c r="E9" s="138">
        <v>63</v>
      </c>
      <c r="F9" s="139">
        <v>59</v>
      </c>
      <c r="G9" s="171">
        <f t="shared" si="0"/>
        <v>122</v>
      </c>
      <c r="H9" s="140">
        <v>1</v>
      </c>
      <c r="I9" s="141"/>
      <c r="J9" s="40"/>
      <c r="K9" s="39"/>
      <c r="L9" s="39"/>
      <c r="M9" s="226" t="s">
        <v>17</v>
      </c>
      <c r="N9" s="227"/>
      <c r="O9" s="216">
        <v>3349</v>
      </c>
      <c r="P9" s="217"/>
      <c r="Q9" s="216">
        <v>3182</v>
      </c>
      <c r="R9" s="217"/>
      <c r="S9" s="216">
        <f t="shared" si="1"/>
        <v>6531</v>
      </c>
      <c r="T9" s="217"/>
      <c r="U9" s="268">
        <f>S9/S17</f>
        <v>0.17418787005920947</v>
      </c>
      <c r="V9" s="269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4">
        <v>7</v>
      </c>
      <c r="C10" s="125" t="s">
        <v>101</v>
      </c>
      <c r="D10" s="125">
        <v>71</v>
      </c>
      <c r="E10" s="126">
        <v>105</v>
      </c>
      <c r="F10" s="127">
        <v>127</v>
      </c>
      <c r="G10" s="152">
        <f t="shared" si="0"/>
        <v>232</v>
      </c>
      <c r="H10" s="115">
        <v>2</v>
      </c>
      <c r="I10" s="119"/>
      <c r="J10" s="40"/>
      <c r="K10" s="39"/>
      <c r="L10" s="39"/>
      <c r="M10" s="226" t="s">
        <v>18</v>
      </c>
      <c r="N10" s="227"/>
      <c r="O10" s="216">
        <v>2391</v>
      </c>
      <c r="P10" s="217"/>
      <c r="Q10" s="216">
        <v>2373</v>
      </c>
      <c r="R10" s="217"/>
      <c r="S10" s="216">
        <f t="shared" si="1"/>
        <v>4764</v>
      </c>
      <c r="T10" s="217"/>
      <c r="U10" s="268">
        <f>S10/S17</f>
        <v>0.12706032965274444</v>
      </c>
      <c r="V10" s="269"/>
      <c r="W10" s="56">
        <f>SUM(S8:T11)/S17</f>
        <v>0.536379153997973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30">
        <v>8</v>
      </c>
      <c r="C11" s="131" t="s">
        <v>2</v>
      </c>
      <c r="D11" s="131">
        <v>78</v>
      </c>
      <c r="E11" s="132">
        <v>129</v>
      </c>
      <c r="F11" s="133">
        <v>147</v>
      </c>
      <c r="G11" s="172">
        <f t="shared" si="0"/>
        <v>276</v>
      </c>
      <c r="H11" s="114">
        <v>2</v>
      </c>
      <c r="I11" s="113"/>
      <c r="J11" s="40"/>
      <c r="K11" s="39"/>
      <c r="L11" s="39"/>
      <c r="M11" s="203" t="s">
        <v>19</v>
      </c>
      <c r="N11" s="231"/>
      <c r="O11" s="222">
        <v>2137</v>
      </c>
      <c r="P11" s="223"/>
      <c r="Q11" s="222">
        <v>2290</v>
      </c>
      <c r="R11" s="223"/>
      <c r="S11" s="222">
        <f t="shared" si="1"/>
        <v>4427</v>
      </c>
      <c r="T11" s="223"/>
      <c r="U11" s="228">
        <f>S11/S17</f>
        <v>0.11807222488931562</v>
      </c>
      <c r="V11" s="229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30">
        <v>9</v>
      </c>
      <c r="C12" s="131" t="s">
        <v>3</v>
      </c>
      <c r="D12" s="131">
        <v>278</v>
      </c>
      <c r="E12" s="132">
        <v>373</v>
      </c>
      <c r="F12" s="133">
        <v>358</v>
      </c>
      <c r="G12" s="174">
        <f t="shared" si="0"/>
        <v>731</v>
      </c>
      <c r="H12" s="114">
        <v>2</v>
      </c>
      <c r="I12" s="113"/>
      <c r="J12" s="40"/>
      <c r="K12" s="39"/>
      <c r="L12" s="39"/>
      <c r="M12" s="205" t="s">
        <v>20</v>
      </c>
      <c r="N12" s="202"/>
      <c r="O12" s="234">
        <v>2101</v>
      </c>
      <c r="P12" s="235"/>
      <c r="Q12" s="234">
        <v>2213</v>
      </c>
      <c r="R12" s="235"/>
      <c r="S12" s="234">
        <f t="shared" si="1"/>
        <v>4314</v>
      </c>
      <c r="T12" s="235"/>
      <c r="U12" s="230">
        <f>S12/S17</f>
        <v>0.11505840934549529</v>
      </c>
      <c r="V12" s="204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30">
        <v>10</v>
      </c>
      <c r="C13" s="131" t="s">
        <v>90</v>
      </c>
      <c r="D13" s="131">
        <v>56</v>
      </c>
      <c r="E13" s="132">
        <v>95</v>
      </c>
      <c r="F13" s="133">
        <v>108</v>
      </c>
      <c r="G13" s="174">
        <f t="shared" si="0"/>
        <v>203</v>
      </c>
      <c r="H13" s="114">
        <v>2</v>
      </c>
      <c r="I13" s="113"/>
      <c r="J13" s="40"/>
      <c r="K13" s="39"/>
      <c r="L13" s="39"/>
      <c r="M13" s="226" t="s">
        <v>21</v>
      </c>
      <c r="N13" s="227"/>
      <c r="O13" s="216">
        <v>1197</v>
      </c>
      <c r="P13" s="217"/>
      <c r="Q13" s="216">
        <v>1485</v>
      </c>
      <c r="R13" s="217"/>
      <c r="S13" s="216">
        <f t="shared" si="1"/>
        <v>2682</v>
      </c>
      <c r="T13" s="217"/>
      <c r="U13" s="268">
        <f>S13/S17</f>
        <v>0.071531445031205</v>
      </c>
      <c r="V13" s="269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30">
        <v>11</v>
      </c>
      <c r="C14" s="131" t="s">
        <v>4</v>
      </c>
      <c r="D14" s="131">
        <v>35</v>
      </c>
      <c r="E14" s="132">
        <v>53</v>
      </c>
      <c r="F14" s="133">
        <v>53</v>
      </c>
      <c r="G14" s="176">
        <f t="shared" si="0"/>
        <v>106</v>
      </c>
      <c r="H14" s="114">
        <v>2</v>
      </c>
      <c r="I14" s="113"/>
      <c r="J14" s="40"/>
      <c r="K14" s="39"/>
      <c r="L14" s="39"/>
      <c r="M14" s="226" t="s">
        <v>22</v>
      </c>
      <c r="N14" s="227"/>
      <c r="O14" s="216">
        <v>540</v>
      </c>
      <c r="P14" s="217"/>
      <c r="Q14" s="216">
        <v>866</v>
      </c>
      <c r="R14" s="217"/>
      <c r="S14" s="216">
        <f t="shared" si="1"/>
        <v>1406</v>
      </c>
      <c r="T14" s="217"/>
      <c r="U14" s="268">
        <f>S14/S17</f>
        <v>0.0374993332266496</v>
      </c>
      <c r="V14" s="269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30">
        <v>12</v>
      </c>
      <c r="C15" s="131" t="s">
        <v>96</v>
      </c>
      <c r="D15" s="131">
        <v>145</v>
      </c>
      <c r="E15" s="132">
        <v>216</v>
      </c>
      <c r="F15" s="133">
        <v>224</v>
      </c>
      <c r="G15" s="172">
        <f t="shared" si="0"/>
        <v>440</v>
      </c>
      <c r="H15" s="114">
        <v>2</v>
      </c>
      <c r="I15" s="113"/>
      <c r="J15" s="40"/>
      <c r="K15" s="39"/>
      <c r="L15" s="39"/>
      <c r="M15" s="226" t="s">
        <v>23</v>
      </c>
      <c r="N15" s="227"/>
      <c r="O15" s="216">
        <v>55</v>
      </c>
      <c r="P15" s="217"/>
      <c r="Q15" s="216">
        <v>253</v>
      </c>
      <c r="R15" s="217"/>
      <c r="S15" s="216">
        <f t="shared" si="1"/>
        <v>308</v>
      </c>
      <c r="T15" s="217"/>
      <c r="U15" s="252">
        <f>S15/S17</f>
        <v>0.008214647676961647</v>
      </c>
      <c r="V15" s="253"/>
      <c r="W15" s="58">
        <f>SUM(S12:T16)/S17</f>
        <v>0.2325705446204726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42">
        <v>13</v>
      </c>
      <c r="C16" s="143" t="s">
        <v>5</v>
      </c>
      <c r="D16" s="143">
        <v>323</v>
      </c>
      <c r="E16" s="144">
        <v>400</v>
      </c>
      <c r="F16" s="145">
        <v>412</v>
      </c>
      <c r="G16" s="175">
        <f t="shared" si="0"/>
        <v>812</v>
      </c>
      <c r="H16" s="146">
        <v>2</v>
      </c>
      <c r="I16" s="147"/>
      <c r="J16" s="40"/>
      <c r="K16" s="39"/>
      <c r="L16" s="39"/>
      <c r="M16" s="226" t="s">
        <v>24</v>
      </c>
      <c r="N16" s="267"/>
      <c r="O16" s="222">
        <v>1</v>
      </c>
      <c r="P16" s="223"/>
      <c r="Q16" s="216">
        <v>9</v>
      </c>
      <c r="R16" s="217"/>
      <c r="S16" s="222">
        <f t="shared" si="1"/>
        <v>10</v>
      </c>
      <c r="T16" s="223"/>
      <c r="U16" s="252">
        <f>S16/S17</f>
        <v>0.00026670934016109245</v>
      </c>
      <c r="V16" s="253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48">
        <v>14</v>
      </c>
      <c r="C17" s="149" t="s">
        <v>91</v>
      </c>
      <c r="D17" s="149">
        <v>443</v>
      </c>
      <c r="E17" s="150">
        <v>674</v>
      </c>
      <c r="F17" s="151">
        <v>681</v>
      </c>
      <c r="G17" s="173">
        <f t="shared" si="0"/>
        <v>1355</v>
      </c>
      <c r="H17" s="116">
        <v>2</v>
      </c>
      <c r="I17" s="153"/>
      <c r="J17" s="40"/>
      <c r="K17" s="99"/>
      <c r="L17" s="102"/>
      <c r="M17" s="250" t="s">
        <v>25</v>
      </c>
      <c r="N17" s="251"/>
      <c r="O17" s="254">
        <f>SUM(O6:P16)</f>
        <v>18432</v>
      </c>
      <c r="P17" s="255"/>
      <c r="Q17" s="254">
        <f>SUM(Q6:R16)</f>
        <v>19062</v>
      </c>
      <c r="R17" s="255"/>
      <c r="S17" s="265">
        <f>SUM(S6:T16)</f>
        <v>37494</v>
      </c>
      <c r="T17" s="266"/>
      <c r="U17" s="256">
        <v>1</v>
      </c>
      <c r="V17" s="257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30">
        <v>15</v>
      </c>
      <c r="C18" s="131" t="s">
        <v>9</v>
      </c>
      <c r="D18" s="131">
        <v>383</v>
      </c>
      <c r="E18" s="132">
        <v>426</v>
      </c>
      <c r="F18" s="133">
        <v>351</v>
      </c>
      <c r="G18" s="174">
        <f t="shared" si="0"/>
        <v>777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30">
        <v>16</v>
      </c>
      <c r="C19" s="154" t="s">
        <v>38</v>
      </c>
      <c r="D19" s="154">
        <v>463</v>
      </c>
      <c r="E19" s="132">
        <v>462</v>
      </c>
      <c r="F19" s="133">
        <v>365</v>
      </c>
      <c r="G19" s="176">
        <f t="shared" si="0"/>
        <v>827</v>
      </c>
      <c r="H19" s="114">
        <v>2</v>
      </c>
      <c r="I19" s="113"/>
      <c r="J19" s="40"/>
      <c r="K19" s="99"/>
      <c r="L19" s="99"/>
      <c r="M19" s="108" t="s">
        <v>113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30">
        <v>17</v>
      </c>
      <c r="C20" s="131" t="s">
        <v>6</v>
      </c>
      <c r="D20" s="131">
        <v>199</v>
      </c>
      <c r="E20" s="132">
        <v>270</v>
      </c>
      <c r="F20" s="133">
        <v>288</v>
      </c>
      <c r="G20" s="176">
        <f t="shared" si="0"/>
        <v>558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30">
        <v>18</v>
      </c>
      <c r="C21" s="154" t="s">
        <v>7</v>
      </c>
      <c r="D21" s="154">
        <v>322</v>
      </c>
      <c r="E21" s="155">
        <v>450</v>
      </c>
      <c r="F21" s="131">
        <v>448</v>
      </c>
      <c r="G21" s="176">
        <f t="shared" si="0"/>
        <v>898</v>
      </c>
      <c r="H21" s="114">
        <v>2</v>
      </c>
      <c r="I21" s="113"/>
      <c r="J21" s="40"/>
      <c r="K21" s="99"/>
      <c r="L21" s="99"/>
      <c r="M21" s="218" t="s">
        <v>124</v>
      </c>
      <c r="N21" s="219"/>
      <c r="O21" s="218" t="s">
        <v>77</v>
      </c>
      <c r="P21" s="219"/>
      <c r="Q21" s="218" t="s">
        <v>75</v>
      </c>
      <c r="R21" s="219"/>
      <c r="S21" s="218" t="s">
        <v>87</v>
      </c>
      <c r="T21" s="219"/>
      <c r="U21" s="218" t="s">
        <v>86</v>
      </c>
      <c r="V21" s="219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30">
        <v>19</v>
      </c>
      <c r="C22" s="131" t="s">
        <v>97</v>
      </c>
      <c r="D22" s="131">
        <v>176</v>
      </c>
      <c r="E22" s="132">
        <v>253</v>
      </c>
      <c r="F22" s="133">
        <v>289</v>
      </c>
      <c r="G22" s="172">
        <f t="shared" si="0"/>
        <v>542</v>
      </c>
      <c r="H22" s="114">
        <v>2</v>
      </c>
      <c r="I22" s="113"/>
      <c r="J22" s="40"/>
      <c r="K22" s="63"/>
      <c r="L22" s="63"/>
      <c r="M22" s="224">
        <v>37063</v>
      </c>
      <c r="N22" s="225"/>
      <c r="O22" s="224">
        <v>37098</v>
      </c>
      <c r="P22" s="225"/>
      <c r="Q22" s="263">
        <v>37134</v>
      </c>
      <c r="R22" s="264"/>
      <c r="S22" s="263">
        <v>37285</v>
      </c>
      <c r="T22" s="264"/>
      <c r="U22" s="263">
        <v>37319</v>
      </c>
      <c r="V22" s="264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30">
        <v>20</v>
      </c>
      <c r="C23" s="125" t="s">
        <v>46</v>
      </c>
      <c r="D23" s="131">
        <v>579</v>
      </c>
      <c r="E23" s="132">
        <v>779</v>
      </c>
      <c r="F23" s="133">
        <v>745</v>
      </c>
      <c r="G23" s="174">
        <f t="shared" si="0"/>
        <v>1524</v>
      </c>
      <c r="H23" s="114">
        <v>2</v>
      </c>
      <c r="I23" s="113"/>
      <c r="J23" s="40"/>
      <c r="K23" s="42"/>
      <c r="L23" s="42"/>
      <c r="M23" s="220">
        <v>21</v>
      </c>
      <c r="N23" s="221"/>
      <c r="O23" s="220">
        <v>35</v>
      </c>
      <c r="P23" s="221"/>
      <c r="Q23" s="220">
        <f>Q22-O22</f>
        <v>36</v>
      </c>
      <c r="R23" s="221"/>
      <c r="S23" s="220">
        <f>S22-Q22</f>
        <v>151</v>
      </c>
      <c r="T23" s="221"/>
      <c r="U23" s="220">
        <v>34</v>
      </c>
      <c r="V23" s="221"/>
      <c r="W23" s="68"/>
      <c r="X23" s="62"/>
      <c r="Y23" s="39"/>
      <c r="AA23" s="27"/>
      <c r="AE23" s="3"/>
      <c r="AF23" s="3"/>
    </row>
    <row r="24" spans="1:32" s="10" customFormat="1" ht="16.5" customHeight="1">
      <c r="A24" s="40"/>
      <c r="B24" s="130">
        <v>21</v>
      </c>
      <c r="C24" s="131" t="s">
        <v>51</v>
      </c>
      <c r="D24" s="131">
        <v>418</v>
      </c>
      <c r="E24" s="132">
        <v>538</v>
      </c>
      <c r="F24" s="133">
        <v>546</v>
      </c>
      <c r="G24" s="174">
        <f t="shared" si="0"/>
        <v>1084</v>
      </c>
      <c r="H24" s="146">
        <v>2</v>
      </c>
      <c r="I24" s="147"/>
      <c r="J24" s="40"/>
      <c r="K24" s="69"/>
      <c r="L24" s="69"/>
      <c r="M24" s="218" t="s">
        <v>83</v>
      </c>
      <c r="N24" s="219"/>
      <c r="O24" s="218" t="s">
        <v>84</v>
      </c>
      <c r="P24" s="219"/>
      <c r="Q24" s="218" t="s">
        <v>85</v>
      </c>
      <c r="R24" s="219"/>
      <c r="S24" s="218" t="s">
        <v>82</v>
      </c>
      <c r="T24" s="219"/>
      <c r="U24" s="218" t="s">
        <v>81</v>
      </c>
      <c r="V24" s="219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36">
        <v>22</v>
      </c>
      <c r="C25" s="194" t="s">
        <v>65</v>
      </c>
      <c r="D25" s="137">
        <v>60</v>
      </c>
      <c r="E25" s="138">
        <v>94</v>
      </c>
      <c r="F25" s="139">
        <v>107</v>
      </c>
      <c r="G25" s="175">
        <f t="shared" si="0"/>
        <v>201</v>
      </c>
      <c r="H25" s="117">
        <v>3</v>
      </c>
      <c r="I25" s="118"/>
      <c r="J25" s="40"/>
      <c r="K25" s="70"/>
      <c r="L25" s="70"/>
      <c r="M25" s="224">
        <v>37367</v>
      </c>
      <c r="N25" s="225"/>
      <c r="O25" s="224">
        <v>37384</v>
      </c>
      <c r="P25" s="225"/>
      <c r="Q25" s="224">
        <v>37494</v>
      </c>
      <c r="R25" s="225"/>
      <c r="S25" s="224"/>
      <c r="T25" s="225"/>
      <c r="U25" s="224"/>
      <c r="V25" s="225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4">
        <v>23</v>
      </c>
      <c r="C26" s="195" t="s">
        <v>63</v>
      </c>
      <c r="D26" s="125">
        <v>109</v>
      </c>
      <c r="E26" s="126">
        <v>185</v>
      </c>
      <c r="F26" s="127">
        <v>183</v>
      </c>
      <c r="G26" s="173">
        <f t="shared" si="0"/>
        <v>368</v>
      </c>
      <c r="H26" s="115">
        <v>3</v>
      </c>
      <c r="I26" s="119"/>
      <c r="J26" s="40"/>
      <c r="K26" s="69"/>
      <c r="L26" s="69"/>
      <c r="M26" s="220">
        <v>48</v>
      </c>
      <c r="N26" s="221"/>
      <c r="O26" s="220">
        <v>17</v>
      </c>
      <c r="P26" s="221"/>
      <c r="Q26" s="220">
        <v>110</v>
      </c>
      <c r="R26" s="221"/>
      <c r="S26" s="220"/>
      <c r="T26" s="221"/>
      <c r="U26" s="220"/>
      <c r="V26" s="221"/>
      <c r="W26" s="68"/>
      <c r="X26" s="36"/>
      <c r="Y26" s="36"/>
      <c r="Z26" s="5"/>
      <c r="AA26" s="28"/>
      <c r="AB26" s="261"/>
      <c r="AC26" s="260"/>
      <c r="AD26" s="25"/>
      <c r="AE26" s="261"/>
      <c r="AF26" s="260"/>
      <c r="AG26" s="3"/>
    </row>
    <row r="27" spans="1:33" s="10" customFormat="1" ht="16.5" customHeight="1">
      <c r="A27" s="40"/>
      <c r="B27" s="130">
        <v>24</v>
      </c>
      <c r="C27" s="131" t="s">
        <v>64</v>
      </c>
      <c r="D27" s="131">
        <v>72</v>
      </c>
      <c r="E27" s="132">
        <v>78</v>
      </c>
      <c r="F27" s="133">
        <v>103</v>
      </c>
      <c r="G27" s="174">
        <f t="shared" si="0"/>
        <v>181</v>
      </c>
      <c r="H27" s="114">
        <v>3</v>
      </c>
      <c r="I27" s="113"/>
      <c r="J27" s="40"/>
      <c r="K27" s="71"/>
      <c r="L27" s="71"/>
      <c r="M27" s="218" t="s">
        <v>79</v>
      </c>
      <c r="N27" s="219"/>
      <c r="O27" s="218" t="s">
        <v>80</v>
      </c>
      <c r="P27" s="219"/>
      <c r="Q27" s="218" t="s">
        <v>124</v>
      </c>
      <c r="R27" s="219"/>
      <c r="S27" s="218" t="s">
        <v>78</v>
      </c>
      <c r="T27" s="219"/>
      <c r="U27" s="218" t="s">
        <v>76</v>
      </c>
      <c r="V27" s="219"/>
      <c r="W27" s="56"/>
      <c r="X27" s="75"/>
      <c r="Y27" s="36"/>
      <c r="Z27" s="5"/>
      <c r="AA27" s="28"/>
      <c r="AB27" s="262"/>
      <c r="AC27" s="262"/>
      <c r="AD27" s="21"/>
      <c r="AE27" s="258"/>
      <c r="AF27" s="258"/>
      <c r="AG27" s="3"/>
    </row>
    <row r="28" spans="1:33" s="10" customFormat="1" ht="16.5" customHeight="1">
      <c r="A28" s="40"/>
      <c r="B28" s="130">
        <v>25</v>
      </c>
      <c r="C28" s="131" t="s">
        <v>66</v>
      </c>
      <c r="D28" s="131">
        <v>79</v>
      </c>
      <c r="E28" s="132">
        <v>100</v>
      </c>
      <c r="F28" s="133">
        <v>115</v>
      </c>
      <c r="G28" s="174">
        <f t="shared" si="0"/>
        <v>215</v>
      </c>
      <c r="H28" s="114">
        <v>3</v>
      </c>
      <c r="I28" s="113"/>
      <c r="J28" s="40"/>
      <c r="K28" s="72"/>
      <c r="L28" s="72"/>
      <c r="M28" s="224"/>
      <c r="N28" s="225"/>
      <c r="O28" s="224"/>
      <c r="P28" s="225"/>
      <c r="Q28" s="224"/>
      <c r="R28" s="225"/>
      <c r="S28" s="224"/>
      <c r="T28" s="225"/>
      <c r="U28" s="263"/>
      <c r="V28" s="264"/>
      <c r="W28" s="56"/>
      <c r="X28" s="36"/>
      <c r="Y28" s="36"/>
      <c r="Z28" s="5"/>
      <c r="AA28" s="27"/>
      <c r="AB28" s="262"/>
      <c r="AC28" s="262"/>
      <c r="AD28" s="21"/>
      <c r="AE28" s="258"/>
      <c r="AF28" s="258"/>
      <c r="AG28" s="3"/>
    </row>
    <row r="29" spans="1:33" s="10" customFormat="1" ht="16.5" customHeight="1">
      <c r="A29" s="40"/>
      <c r="B29" s="130">
        <v>26</v>
      </c>
      <c r="C29" s="131" t="s">
        <v>62</v>
      </c>
      <c r="D29" s="131">
        <v>502</v>
      </c>
      <c r="E29" s="132">
        <v>551</v>
      </c>
      <c r="F29" s="133">
        <v>470</v>
      </c>
      <c r="G29" s="174">
        <f t="shared" si="0"/>
        <v>1021</v>
      </c>
      <c r="H29" s="114">
        <v>3</v>
      </c>
      <c r="I29" s="113"/>
      <c r="J29" s="40"/>
      <c r="K29" s="71"/>
      <c r="L29" s="71"/>
      <c r="M29" s="220"/>
      <c r="N29" s="221"/>
      <c r="O29" s="220"/>
      <c r="P29" s="221"/>
      <c r="Q29" s="220"/>
      <c r="R29" s="221"/>
      <c r="S29" s="220"/>
      <c r="T29" s="221"/>
      <c r="U29" s="220">
        <f>U28-S28</f>
        <v>0</v>
      </c>
      <c r="V29" s="221"/>
      <c r="W29" s="56"/>
      <c r="X29" s="36"/>
      <c r="Y29" s="36"/>
      <c r="Z29" s="5"/>
      <c r="AA29" s="27"/>
      <c r="AB29" s="262"/>
      <c r="AC29" s="262"/>
      <c r="AD29" s="21"/>
      <c r="AE29" s="258"/>
      <c r="AF29" s="258"/>
      <c r="AG29" s="3"/>
    </row>
    <row r="30" spans="1:33" s="10" customFormat="1" ht="16.5" customHeight="1">
      <c r="A30" s="40"/>
      <c r="B30" s="130">
        <v>27</v>
      </c>
      <c r="C30" s="131" t="s">
        <v>61</v>
      </c>
      <c r="D30" s="131">
        <v>176</v>
      </c>
      <c r="E30" s="132">
        <v>251</v>
      </c>
      <c r="F30" s="133">
        <v>294</v>
      </c>
      <c r="G30" s="176">
        <f t="shared" si="0"/>
        <v>545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30">
        <v>28</v>
      </c>
      <c r="C31" s="131" t="s">
        <v>60</v>
      </c>
      <c r="D31" s="131">
        <v>96</v>
      </c>
      <c r="E31" s="132">
        <v>131</v>
      </c>
      <c r="F31" s="133">
        <v>143</v>
      </c>
      <c r="G31" s="172">
        <f t="shared" si="0"/>
        <v>274</v>
      </c>
      <c r="H31" s="114">
        <v>3</v>
      </c>
      <c r="I31" s="113"/>
      <c r="J31" s="40"/>
      <c r="K31" s="71"/>
      <c r="L31" s="71"/>
      <c r="M31" s="109" t="s">
        <v>115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30">
        <v>29</v>
      </c>
      <c r="C32" s="131" t="s">
        <v>59</v>
      </c>
      <c r="D32" s="131">
        <v>103</v>
      </c>
      <c r="E32" s="132">
        <v>130</v>
      </c>
      <c r="F32" s="133">
        <v>156</v>
      </c>
      <c r="G32" s="174">
        <f t="shared" si="0"/>
        <v>286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30">
        <v>30</v>
      </c>
      <c r="C33" s="131" t="s">
        <v>57</v>
      </c>
      <c r="D33" s="131">
        <v>67</v>
      </c>
      <c r="E33" s="132">
        <v>87</v>
      </c>
      <c r="F33" s="133">
        <v>98</v>
      </c>
      <c r="G33" s="174">
        <f t="shared" si="0"/>
        <v>185</v>
      </c>
      <c r="H33" s="114">
        <v>3</v>
      </c>
      <c r="I33" s="113"/>
      <c r="J33" s="40"/>
      <c r="K33" s="71"/>
      <c r="L33" s="71"/>
      <c r="M33" s="156" t="s">
        <v>117</v>
      </c>
      <c r="N33" s="210" t="s">
        <v>106</v>
      </c>
      <c r="O33" s="211"/>
      <c r="P33" s="210">
        <v>50</v>
      </c>
      <c r="Q33" s="211"/>
      <c r="R33" s="210">
        <v>55</v>
      </c>
      <c r="S33" s="211"/>
      <c r="T33" s="210">
        <v>60</v>
      </c>
      <c r="U33" s="211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30">
        <v>31</v>
      </c>
      <c r="C34" s="131" t="s">
        <v>119</v>
      </c>
      <c r="D34" s="131">
        <v>188</v>
      </c>
      <c r="E34" s="132">
        <v>264</v>
      </c>
      <c r="F34" s="133">
        <v>293</v>
      </c>
      <c r="G34" s="174">
        <f t="shared" si="0"/>
        <v>557</v>
      </c>
      <c r="H34" s="114">
        <v>3</v>
      </c>
      <c r="I34" s="113"/>
      <c r="J34" s="40"/>
      <c r="K34" s="71"/>
      <c r="L34" s="71"/>
      <c r="M34" s="157" t="s">
        <v>10</v>
      </c>
      <c r="N34" s="208">
        <v>11029</v>
      </c>
      <c r="O34" s="209"/>
      <c r="P34" s="208">
        <v>12387</v>
      </c>
      <c r="Q34" s="209"/>
      <c r="R34" s="208">
        <v>19124</v>
      </c>
      <c r="S34" s="209"/>
      <c r="T34" s="208">
        <v>21876</v>
      </c>
      <c r="U34" s="209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>
      <c r="A35" s="40"/>
      <c r="B35" s="130">
        <v>32</v>
      </c>
      <c r="C35" s="143" t="s">
        <v>126</v>
      </c>
      <c r="D35" s="131">
        <v>89</v>
      </c>
      <c r="E35" s="132">
        <v>146</v>
      </c>
      <c r="F35" s="133">
        <v>130</v>
      </c>
      <c r="G35" s="176">
        <f t="shared" si="0"/>
        <v>276</v>
      </c>
      <c r="H35" s="114">
        <v>3</v>
      </c>
      <c r="I35" s="113"/>
      <c r="J35" s="40"/>
      <c r="K35" s="73"/>
      <c r="L35" s="73"/>
      <c r="M35" s="157"/>
      <c r="N35" s="208"/>
      <c r="O35" s="209"/>
      <c r="P35" s="208"/>
      <c r="Q35" s="209"/>
      <c r="R35" s="208"/>
      <c r="S35" s="209"/>
      <c r="T35" s="208"/>
      <c r="U35" s="209"/>
      <c r="V35" s="37"/>
      <c r="W35" s="68"/>
      <c r="X35" s="36"/>
      <c r="Y35" s="36"/>
      <c r="Z35" s="5"/>
      <c r="AA35" s="27"/>
      <c r="AB35" s="262"/>
      <c r="AC35" s="262"/>
      <c r="AD35" s="21"/>
      <c r="AE35" s="258"/>
      <c r="AF35" s="258"/>
      <c r="AG35" s="3"/>
    </row>
    <row r="36" spans="1:33" s="10" customFormat="1" ht="16.5" customHeight="1">
      <c r="A36" s="40"/>
      <c r="B36" s="130">
        <v>33</v>
      </c>
      <c r="C36" s="143" t="s">
        <v>58</v>
      </c>
      <c r="D36" s="131">
        <v>349</v>
      </c>
      <c r="E36" s="132">
        <v>523</v>
      </c>
      <c r="F36" s="133">
        <v>549</v>
      </c>
      <c r="G36" s="176">
        <f aca="true" t="shared" si="2" ref="G36:G65">E36+F36</f>
        <v>1072</v>
      </c>
      <c r="H36" s="177">
        <v>4</v>
      </c>
      <c r="I36" s="113">
        <v>1</v>
      </c>
      <c r="J36" s="40"/>
      <c r="K36" s="72"/>
      <c r="L36" s="72"/>
      <c r="M36" s="158" t="s">
        <v>27</v>
      </c>
      <c r="N36" s="214" t="s">
        <v>114</v>
      </c>
      <c r="O36" s="215"/>
      <c r="P36" s="212">
        <v>1358</v>
      </c>
      <c r="Q36" s="213"/>
      <c r="R36" s="212">
        <v>6737</v>
      </c>
      <c r="S36" s="213"/>
      <c r="T36" s="212">
        <v>2752</v>
      </c>
      <c r="U36" s="213"/>
      <c r="V36" s="37"/>
      <c r="W36" s="68"/>
      <c r="X36" s="36"/>
      <c r="Y36" s="36"/>
      <c r="Z36" s="5"/>
      <c r="AA36" s="27"/>
      <c r="AB36" s="262"/>
      <c r="AC36" s="262"/>
      <c r="AD36" s="22"/>
      <c r="AE36" s="258"/>
      <c r="AF36" s="258"/>
      <c r="AG36" s="3"/>
    </row>
    <row r="37" spans="1:33" s="10" customFormat="1" ht="16.5" customHeight="1">
      <c r="A37" s="40"/>
      <c r="B37" s="130">
        <v>34</v>
      </c>
      <c r="C37" s="155" t="s">
        <v>47</v>
      </c>
      <c r="D37" s="131">
        <v>441</v>
      </c>
      <c r="E37" s="132">
        <v>502</v>
      </c>
      <c r="F37" s="132">
        <v>533</v>
      </c>
      <c r="G37" s="176">
        <f t="shared" si="2"/>
        <v>1035</v>
      </c>
      <c r="H37" s="114">
        <v>4</v>
      </c>
      <c r="I37" s="113">
        <v>1</v>
      </c>
      <c r="J37" s="40"/>
      <c r="K37" s="73"/>
      <c r="L37" s="73"/>
      <c r="M37" s="82"/>
      <c r="N37" s="206" t="s">
        <v>105</v>
      </c>
      <c r="O37" s="207"/>
      <c r="P37" s="206">
        <v>11</v>
      </c>
      <c r="Q37" s="207"/>
      <c r="R37" s="206">
        <v>12</v>
      </c>
      <c r="S37" s="207"/>
      <c r="T37" s="206">
        <v>13</v>
      </c>
      <c r="U37" s="207"/>
      <c r="V37" s="187"/>
      <c r="W37" s="188"/>
      <c r="X37" s="36"/>
      <c r="Y37" s="36"/>
      <c r="Z37" s="5"/>
      <c r="AA37" s="27"/>
      <c r="AB37" s="262"/>
      <c r="AC37" s="262"/>
      <c r="AD37" s="22"/>
      <c r="AE37" s="258"/>
      <c r="AF37" s="258"/>
      <c r="AG37" s="3"/>
    </row>
    <row r="38" spans="1:33" s="10" customFormat="1" ht="16.5" customHeight="1">
      <c r="A38" s="40"/>
      <c r="B38" s="130">
        <v>35</v>
      </c>
      <c r="C38" s="131" t="s">
        <v>48</v>
      </c>
      <c r="D38" s="143">
        <v>460</v>
      </c>
      <c r="E38" s="144">
        <v>611</v>
      </c>
      <c r="F38" s="198">
        <v>588</v>
      </c>
      <c r="G38" s="176">
        <f t="shared" si="2"/>
        <v>1199</v>
      </c>
      <c r="H38" s="114">
        <v>4</v>
      </c>
      <c r="I38" s="113">
        <v>1</v>
      </c>
      <c r="J38" s="40"/>
      <c r="K38" s="73"/>
      <c r="L38" s="73"/>
      <c r="M38" s="83"/>
      <c r="N38" s="208">
        <v>27235</v>
      </c>
      <c r="O38" s="209"/>
      <c r="P38" s="208">
        <v>27712</v>
      </c>
      <c r="Q38" s="209"/>
      <c r="R38" s="208">
        <v>28058</v>
      </c>
      <c r="S38" s="209"/>
      <c r="T38" s="208">
        <v>28380</v>
      </c>
      <c r="U38" s="209"/>
      <c r="V38" s="187"/>
      <c r="W38" s="188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96">
        <v>36</v>
      </c>
      <c r="C39" s="137" t="s">
        <v>55</v>
      </c>
      <c r="D39" s="137">
        <v>355</v>
      </c>
      <c r="E39" s="138">
        <v>444</v>
      </c>
      <c r="F39" s="199">
        <v>447</v>
      </c>
      <c r="G39" s="175">
        <f t="shared" si="2"/>
        <v>891</v>
      </c>
      <c r="H39" s="117">
        <v>4</v>
      </c>
      <c r="I39" s="118">
        <v>1</v>
      </c>
      <c r="J39" s="40"/>
      <c r="K39" s="74"/>
      <c r="L39" s="74"/>
      <c r="M39" s="84"/>
      <c r="N39" s="212">
        <v>533</v>
      </c>
      <c r="O39" s="213"/>
      <c r="P39" s="212">
        <v>477</v>
      </c>
      <c r="Q39" s="213"/>
      <c r="R39" s="212">
        <v>346</v>
      </c>
      <c r="S39" s="213"/>
      <c r="T39" s="212">
        <v>322</v>
      </c>
      <c r="U39" s="213"/>
      <c r="V39" s="37"/>
      <c r="W39" s="40"/>
      <c r="X39" s="36"/>
      <c r="Y39" s="36"/>
      <c r="Z39" s="5"/>
      <c r="AA39" s="27"/>
      <c r="AB39" s="262"/>
      <c r="AC39" s="260"/>
      <c r="AD39" s="21"/>
      <c r="AE39" s="258"/>
      <c r="AF39" s="258"/>
      <c r="AG39" s="3"/>
    </row>
    <row r="40" spans="1:33" s="10" customFormat="1" ht="16.5" customHeight="1">
      <c r="A40" s="40"/>
      <c r="B40" s="124">
        <v>37</v>
      </c>
      <c r="C40" s="125" t="s">
        <v>56</v>
      </c>
      <c r="D40" s="125">
        <v>243</v>
      </c>
      <c r="E40" s="150">
        <v>271</v>
      </c>
      <c r="F40" s="166">
        <v>324</v>
      </c>
      <c r="G40" s="152">
        <f t="shared" si="2"/>
        <v>595</v>
      </c>
      <c r="H40" s="167">
        <v>4</v>
      </c>
      <c r="I40" s="168">
        <v>1</v>
      </c>
      <c r="J40" s="40"/>
      <c r="K40" s="69"/>
      <c r="L40" s="69"/>
      <c r="M40" s="97"/>
      <c r="N40" s="206" t="s">
        <v>108</v>
      </c>
      <c r="O40" s="207"/>
      <c r="P40" s="206">
        <v>15</v>
      </c>
      <c r="Q40" s="207"/>
      <c r="R40" s="206">
        <v>16</v>
      </c>
      <c r="S40" s="207"/>
      <c r="T40" s="206">
        <v>17</v>
      </c>
      <c r="U40" s="207"/>
      <c r="V40" s="37"/>
      <c r="W40" s="64"/>
      <c r="X40" s="36"/>
      <c r="Y40" s="36"/>
      <c r="Z40" s="5"/>
      <c r="AA40" s="27"/>
      <c r="AB40" s="270"/>
      <c r="AC40" s="260"/>
      <c r="AD40" s="21"/>
      <c r="AE40" s="258"/>
      <c r="AF40" s="258"/>
      <c r="AG40" s="3"/>
    </row>
    <row r="41" spans="1:33" s="10" customFormat="1" ht="16.5" customHeight="1">
      <c r="A41" s="40"/>
      <c r="B41" s="130">
        <v>38</v>
      </c>
      <c r="C41" s="131" t="s">
        <v>52</v>
      </c>
      <c r="D41" s="131">
        <v>261</v>
      </c>
      <c r="E41" s="126">
        <v>411</v>
      </c>
      <c r="F41" s="127">
        <v>409</v>
      </c>
      <c r="G41" s="176">
        <f t="shared" si="2"/>
        <v>820</v>
      </c>
      <c r="H41" s="115">
        <v>4</v>
      </c>
      <c r="I41" s="113">
        <v>1</v>
      </c>
      <c r="J41" s="40"/>
      <c r="K41" s="69"/>
      <c r="L41" s="69"/>
      <c r="M41" s="97"/>
      <c r="N41" s="208">
        <v>28508</v>
      </c>
      <c r="O41" s="209"/>
      <c r="P41" s="208">
        <v>28887</v>
      </c>
      <c r="Q41" s="209"/>
      <c r="R41" s="208">
        <v>29974</v>
      </c>
      <c r="S41" s="209"/>
      <c r="T41" s="208">
        <v>31459</v>
      </c>
      <c r="U41" s="209"/>
      <c r="V41" s="40"/>
      <c r="W41" s="36"/>
      <c r="X41" s="40"/>
      <c r="Y41" s="36"/>
      <c r="Z41" s="5"/>
      <c r="AA41" s="27"/>
      <c r="AB41" s="270"/>
      <c r="AC41" s="260"/>
      <c r="AD41" s="21"/>
      <c r="AE41" s="258"/>
      <c r="AF41" s="258"/>
      <c r="AG41" s="3"/>
    </row>
    <row r="42" spans="1:33" s="10" customFormat="1" ht="16.5" customHeight="1">
      <c r="A42" s="40"/>
      <c r="B42" s="130">
        <v>39</v>
      </c>
      <c r="C42" s="131" t="s">
        <v>112</v>
      </c>
      <c r="D42" s="131">
        <v>222</v>
      </c>
      <c r="E42" s="126">
        <v>278</v>
      </c>
      <c r="F42" s="127">
        <v>255</v>
      </c>
      <c r="G42" s="176">
        <f t="shared" si="2"/>
        <v>533</v>
      </c>
      <c r="H42" s="115">
        <v>4</v>
      </c>
      <c r="I42" s="113">
        <v>1</v>
      </c>
      <c r="J42" s="40"/>
      <c r="K42" s="69"/>
      <c r="L42" s="69"/>
      <c r="M42" s="97"/>
      <c r="N42" s="212">
        <v>128</v>
      </c>
      <c r="O42" s="213"/>
      <c r="P42" s="212">
        <v>379</v>
      </c>
      <c r="Q42" s="213"/>
      <c r="R42" s="212">
        <v>1087</v>
      </c>
      <c r="S42" s="213"/>
      <c r="T42" s="212">
        <v>1485</v>
      </c>
      <c r="U42" s="213"/>
      <c r="V42" s="40"/>
      <c r="W42" s="36"/>
      <c r="X42" s="40"/>
      <c r="Y42" s="36"/>
      <c r="Z42" s="5"/>
      <c r="AA42" s="27"/>
      <c r="AB42" s="191"/>
      <c r="AC42" s="21"/>
      <c r="AD42" s="21"/>
      <c r="AE42" s="112"/>
      <c r="AF42" s="112"/>
      <c r="AG42" s="3"/>
    </row>
    <row r="43" spans="1:33" s="10" customFormat="1" ht="16.5" customHeight="1">
      <c r="A43" s="40"/>
      <c r="B43" s="130">
        <v>40</v>
      </c>
      <c r="C43" s="131" t="s">
        <v>53</v>
      </c>
      <c r="D43" s="131">
        <v>185</v>
      </c>
      <c r="E43" s="132">
        <v>237</v>
      </c>
      <c r="F43" s="133">
        <v>255</v>
      </c>
      <c r="G43" s="172">
        <f t="shared" si="2"/>
        <v>492</v>
      </c>
      <c r="H43" s="114">
        <v>4</v>
      </c>
      <c r="I43" s="113">
        <v>1</v>
      </c>
      <c r="J43" s="40"/>
      <c r="K43" s="69"/>
      <c r="L43" s="69"/>
      <c r="M43" s="97"/>
      <c r="N43" s="206" t="s">
        <v>109</v>
      </c>
      <c r="O43" s="207"/>
      <c r="P43" s="206">
        <v>19</v>
      </c>
      <c r="Q43" s="207"/>
      <c r="R43" s="206">
        <v>20</v>
      </c>
      <c r="S43" s="207"/>
      <c r="T43" s="206">
        <v>21</v>
      </c>
      <c r="U43" s="207"/>
      <c r="V43" s="40"/>
      <c r="W43" s="36"/>
      <c r="X43" s="85"/>
      <c r="Y43" s="40"/>
      <c r="Z43" s="6"/>
      <c r="AA43" s="27"/>
      <c r="AB43" s="259"/>
      <c r="AC43" s="260"/>
      <c r="AD43" s="21"/>
      <c r="AE43" s="258"/>
      <c r="AF43" s="258"/>
      <c r="AG43" s="3"/>
    </row>
    <row r="44" spans="1:32" s="10" customFormat="1" ht="16.5" customHeight="1">
      <c r="A44" s="40"/>
      <c r="B44" s="130">
        <v>41</v>
      </c>
      <c r="C44" s="131" t="s">
        <v>134</v>
      </c>
      <c r="D44" s="131">
        <v>237</v>
      </c>
      <c r="E44" s="132">
        <v>333</v>
      </c>
      <c r="F44" s="133">
        <v>341</v>
      </c>
      <c r="G44" s="176">
        <f t="shared" si="2"/>
        <v>674</v>
      </c>
      <c r="H44" s="114">
        <v>4</v>
      </c>
      <c r="I44" s="113">
        <v>1</v>
      </c>
      <c r="J44" s="40"/>
      <c r="K44" s="79"/>
      <c r="L44" s="79"/>
      <c r="M44" s="37"/>
      <c r="N44" s="208">
        <v>32508</v>
      </c>
      <c r="O44" s="209"/>
      <c r="P44" s="208">
        <v>33563</v>
      </c>
      <c r="Q44" s="209"/>
      <c r="R44" s="208">
        <v>34636</v>
      </c>
      <c r="S44" s="209"/>
      <c r="T44" s="208">
        <v>35470</v>
      </c>
      <c r="U44" s="209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>
      <c r="A45" s="40"/>
      <c r="B45" s="130">
        <v>42</v>
      </c>
      <c r="C45" s="131" t="s">
        <v>54</v>
      </c>
      <c r="D45" s="131">
        <v>325</v>
      </c>
      <c r="E45" s="132">
        <v>423</v>
      </c>
      <c r="F45" s="133">
        <v>429</v>
      </c>
      <c r="G45" s="176">
        <f t="shared" si="2"/>
        <v>852</v>
      </c>
      <c r="H45" s="114">
        <v>4</v>
      </c>
      <c r="I45" s="113">
        <v>1</v>
      </c>
      <c r="J45" s="40"/>
      <c r="K45" s="80"/>
      <c r="L45" s="80"/>
      <c r="M45" s="37"/>
      <c r="N45" s="212">
        <v>1049</v>
      </c>
      <c r="O45" s="213"/>
      <c r="P45" s="212">
        <f>P44-N44</f>
        <v>1055</v>
      </c>
      <c r="Q45" s="213"/>
      <c r="R45" s="212">
        <v>1073</v>
      </c>
      <c r="S45" s="213"/>
      <c r="T45" s="212">
        <v>834</v>
      </c>
      <c r="U45" s="213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30">
        <v>43</v>
      </c>
      <c r="C46" s="159" t="s">
        <v>49</v>
      </c>
      <c r="D46" s="131">
        <v>195</v>
      </c>
      <c r="E46" s="132">
        <v>292</v>
      </c>
      <c r="F46" s="133">
        <v>318</v>
      </c>
      <c r="G46" s="176">
        <f t="shared" si="2"/>
        <v>610</v>
      </c>
      <c r="H46" s="114">
        <v>5</v>
      </c>
      <c r="I46" s="113">
        <v>1</v>
      </c>
      <c r="J46" s="40"/>
      <c r="K46" s="80"/>
      <c r="L46" s="80"/>
      <c r="M46" s="37"/>
      <c r="N46" s="206" t="s">
        <v>118</v>
      </c>
      <c r="O46" s="207"/>
      <c r="P46" s="206">
        <v>23</v>
      </c>
      <c r="Q46" s="207"/>
      <c r="R46" s="206">
        <v>24</v>
      </c>
      <c r="S46" s="207"/>
      <c r="T46" s="206">
        <v>25</v>
      </c>
      <c r="U46" s="207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30">
        <v>44</v>
      </c>
      <c r="C47" s="159" t="s">
        <v>50</v>
      </c>
      <c r="D47" s="131">
        <v>251</v>
      </c>
      <c r="E47" s="132">
        <v>357</v>
      </c>
      <c r="F47" s="133">
        <v>383</v>
      </c>
      <c r="G47" s="176">
        <f t="shared" si="2"/>
        <v>740</v>
      </c>
      <c r="H47" s="114">
        <v>5</v>
      </c>
      <c r="I47" s="113">
        <v>1</v>
      </c>
      <c r="J47" s="40"/>
      <c r="K47" s="81"/>
      <c r="L47" s="81"/>
      <c r="M47" s="40"/>
      <c r="N47" s="208">
        <v>36314</v>
      </c>
      <c r="O47" s="209"/>
      <c r="P47" s="208">
        <v>37134</v>
      </c>
      <c r="Q47" s="209"/>
      <c r="R47" s="208"/>
      <c r="S47" s="209"/>
      <c r="T47" s="208"/>
      <c r="U47" s="209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30">
        <v>45</v>
      </c>
      <c r="C48" s="159" t="s">
        <v>121</v>
      </c>
      <c r="D48" s="131">
        <v>184</v>
      </c>
      <c r="E48" s="132">
        <v>267</v>
      </c>
      <c r="F48" s="133">
        <v>286</v>
      </c>
      <c r="G48" s="176">
        <f t="shared" si="2"/>
        <v>553</v>
      </c>
      <c r="H48" s="114">
        <v>5</v>
      </c>
      <c r="I48" s="113">
        <v>1</v>
      </c>
      <c r="J48" s="40"/>
      <c r="K48" s="36"/>
      <c r="L48" s="36"/>
      <c r="M48" s="40"/>
      <c r="N48" s="212">
        <f>N47-T44</f>
        <v>844</v>
      </c>
      <c r="O48" s="273"/>
      <c r="P48" s="212">
        <f>P47-N47</f>
        <v>820</v>
      </c>
      <c r="Q48" s="273"/>
      <c r="R48" s="212"/>
      <c r="S48" s="273"/>
      <c r="T48" s="212"/>
      <c r="U48" s="273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30">
        <v>46</v>
      </c>
      <c r="C49" s="159" t="s">
        <v>122</v>
      </c>
      <c r="D49" s="131">
        <v>210</v>
      </c>
      <c r="E49" s="132">
        <v>320</v>
      </c>
      <c r="F49" s="133">
        <v>300</v>
      </c>
      <c r="G49" s="172">
        <f t="shared" si="2"/>
        <v>620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30">
        <v>47</v>
      </c>
      <c r="C50" s="165" t="s">
        <v>123</v>
      </c>
      <c r="D50" s="131">
        <v>254</v>
      </c>
      <c r="E50" s="132">
        <v>397</v>
      </c>
      <c r="F50" s="133">
        <v>390</v>
      </c>
      <c r="G50" s="176">
        <f t="shared" si="2"/>
        <v>787</v>
      </c>
      <c r="H50" s="114">
        <v>5</v>
      </c>
      <c r="I50" s="113">
        <v>1</v>
      </c>
      <c r="J50" s="40"/>
      <c r="K50" s="74"/>
      <c r="L50" s="74"/>
      <c r="M50" s="2"/>
      <c r="N50" s="192"/>
      <c r="O50" s="192"/>
      <c r="P50" s="192"/>
      <c r="Q50" s="192"/>
      <c r="R50" s="192"/>
      <c r="S50" s="192"/>
      <c r="T50" s="192"/>
      <c r="U50" s="192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30">
        <v>48</v>
      </c>
      <c r="C51" s="159" t="s">
        <v>128</v>
      </c>
      <c r="D51" s="131">
        <v>184</v>
      </c>
      <c r="E51" s="132">
        <v>273</v>
      </c>
      <c r="F51" s="133">
        <v>270</v>
      </c>
      <c r="G51" s="172">
        <f t="shared" si="2"/>
        <v>543</v>
      </c>
      <c r="H51" s="114">
        <v>4</v>
      </c>
      <c r="I51" s="113">
        <v>1</v>
      </c>
      <c r="J51" s="40"/>
      <c r="K51" s="36"/>
      <c r="L51" s="36"/>
      <c r="M51" s="192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30">
        <v>49</v>
      </c>
      <c r="C52" s="193" t="s">
        <v>127</v>
      </c>
      <c r="D52" s="155">
        <v>351</v>
      </c>
      <c r="E52" s="132">
        <v>461</v>
      </c>
      <c r="F52" s="133">
        <v>452</v>
      </c>
      <c r="G52" s="176">
        <f t="shared" si="2"/>
        <v>913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30">
        <v>50</v>
      </c>
      <c r="C53" s="155" t="s">
        <v>92</v>
      </c>
      <c r="D53" s="131">
        <v>233</v>
      </c>
      <c r="E53" s="132">
        <v>202</v>
      </c>
      <c r="F53" s="133">
        <v>278</v>
      </c>
      <c r="G53" s="172">
        <f t="shared" si="2"/>
        <v>480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120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30">
        <v>51</v>
      </c>
      <c r="C54" s="131" t="s">
        <v>93</v>
      </c>
      <c r="D54" s="131">
        <v>273</v>
      </c>
      <c r="E54" s="132">
        <v>269</v>
      </c>
      <c r="F54" s="133">
        <v>310</v>
      </c>
      <c r="G54" s="176">
        <f t="shared" si="2"/>
        <v>579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30">
        <v>52</v>
      </c>
      <c r="C55" s="131" t="s">
        <v>94</v>
      </c>
      <c r="D55" s="131">
        <v>156</v>
      </c>
      <c r="E55" s="132">
        <v>184</v>
      </c>
      <c r="F55" s="133">
        <v>208</v>
      </c>
      <c r="G55" s="176">
        <f t="shared" si="2"/>
        <v>392</v>
      </c>
      <c r="H55" s="114">
        <v>5</v>
      </c>
      <c r="I55" s="113">
        <v>1</v>
      </c>
      <c r="J55" s="40"/>
      <c r="K55" s="74"/>
      <c r="L55" s="74"/>
      <c r="N55" s="238" t="s">
        <v>125</v>
      </c>
      <c r="O55" s="238"/>
      <c r="P55" s="238"/>
      <c r="Q55" s="238"/>
      <c r="R55" s="238"/>
      <c r="S55" s="238"/>
      <c r="T55" s="238"/>
      <c r="U55" s="238"/>
      <c r="V55" s="238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30">
        <v>53</v>
      </c>
      <c r="C56" s="131" t="s">
        <v>74</v>
      </c>
      <c r="D56" s="131">
        <v>213</v>
      </c>
      <c r="E56" s="132">
        <v>229</v>
      </c>
      <c r="F56" s="133">
        <v>297</v>
      </c>
      <c r="G56" s="174">
        <f t="shared" si="2"/>
        <v>526</v>
      </c>
      <c r="H56" s="114">
        <v>5</v>
      </c>
      <c r="I56" s="113">
        <v>1</v>
      </c>
      <c r="J56" s="40"/>
      <c r="K56" s="74"/>
      <c r="L56" s="74"/>
      <c r="N56" s="238"/>
      <c r="O56" s="238"/>
      <c r="P56" s="238"/>
      <c r="Q56" s="238"/>
      <c r="R56" s="238"/>
      <c r="S56" s="238"/>
      <c r="T56" s="238"/>
      <c r="U56" s="238"/>
      <c r="V56" s="238"/>
      <c r="W56" s="181"/>
      <c r="X56" s="36"/>
      <c r="Y56" s="40"/>
      <c r="AB56" s="27"/>
      <c r="AF56" s="3"/>
      <c r="AG56" s="3"/>
    </row>
    <row r="57" spans="1:33" s="10" customFormat="1" ht="16.5" customHeight="1">
      <c r="A57" s="40"/>
      <c r="B57" s="130">
        <v>54</v>
      </c>
      <c r="C57" s="131" t="s">
        <v>73</v>
      </c>
      <c r="D57" s="131">
        <v>216</v>
      </c>
      <c r="E57" s="132">
        <v>263</v>
      </c>
      <c r="F57" s="133">
        <v>281</v>
      </c>
      <c r="G57" s="176">
        <f t="shared" si="2"/>
        <v>544</v>
      </c>
      <c r="H57" s="114">
        <v>5</v>
      </c>
      <c r="I57" s="113">
        <v>1</v>
      </c>
      <c r="J57" s="40"/>
      <c r="K57" s="69"/>
      <c r="L57" s="69"/>
      <c r="N57" s="238" t="s">
        <v>131</v>
      </c>
      <c r="O57" s="238"/>
      <c r="P57" s="238"/>
      <c r="Q57" s="238"/>
      <c r="R57" s="238"/>
      <c r="S57" s="238"/>
      <c r="T57" s="238"/>
      <c r="U57" s="238"/>
      <c r="V57" s="238"/>
      <c r="W57" s="181"/>
      <c r="X57" s="40"/>
      <c r="Y57" s="37"/>
      <c r="AB57" s="27"/>
      <c r="AF57" s="3"/>
      <c r="AG57" s="3"/>
    </row>
    <row r="58" spans="1:33" s="10" customFormat="1" ht="16.5" customHeight="1">
      <c r="A58" s="40"/>
      <c r="B58" s="130">
        <v>55</v>
      </c>
      <c r="C58" s="131" t="s">
        <v>72</v>
      </c>
      <c r="D58" s="131">
        <v>195</v>
      </c>
      <c r="E58" s="132">
        <v>215</v>
      </c>
      <c r="F58" s="133">
        <v>280</v>
      </c>
      <c r="G58" s="176">
        <f t="shared" si="2"/>
        <v>495</v>
      </c>
      <c r="H58" s="114">
        <v>6</v>
      </c>
      <c r="I58" s="113">
        <v>1</v>
      </c>
      <c r="J58" s="40"/>
      <c r="K58" s="69"/>
      <c r="L58" s="69"/>
      <c r="N58" s="238"/>
      <c r="O58" s="238"/>
      <c r="P58" s="238"/>
      <c r="Q58" s="238"/>
      <c r="R58" s="238"/>
      <c r="S58" s="238"/>
      <c r="T58" s="238"/>
      <c r="U58" s="238"/>
      <c r="V58" s="238"/>
      <c r="W58" s="181"/>
      <c r="X58" s="40"/>
      <c r="Y58" s="37"/>
      <c r="AB58" s="27"/>
      <c r="AF58" s="3"/>
      <c r="AG58" s="3"/>
    </row>
    <row r="59" spans="1:32" s="10" customFormat="1" ht="16.5" customHeight="1">
      <c r="A59" s="40"/>
      <c r="B59" s="130">
        <v>56</v>
      </c>
      <c r="C59" s="131" t="s">
        <v>71</v>
      </c>
      <c r="D59" s="131">
        <v>177</v>
      </c>
      <c r="E59" s="132">
        <v>192</v>
      </c>
      <c r="F59" s="133">
        <v>230</v>
      </c>
      <c r="G59" s="176">
        <f t="shared" si="2"/>
        <v>422</v>
      </c>
      <c r="H59" s="114">
        <v>6</v>
      </c>
      <c r="I59" s="113">
        <v>1</v>
      </c>
      <c r="J59" s="40"/>
      <c r="K59" s="63"/>
      <c r="L59" s="63"/>
      <c r="N59" s="238" t="s">
        <v>130</v>
      </c>
      <c r="O59" s="238"/>
      <c r="P59" s="238"/>
      <c r="Q59" s="238"/>
      <c r="R59" s="238"/>
      <c r="S59" s="238"/>
      <c r="T59" s="238"/>
      <c r="U59" s="238"/>
      <c r="V59" s="238"/>
      <c r="W59" s="181"/>
      <c r="X59" s="37"/>
      <c r="Y59" s="37"/>
      <c r="AA59" s="27"/>
      <c r="AE59" s="3"/>
      <c r="AF59" s="3"/>
    </row>
    <row r="60" spans="1:32" s="10" customFormat="1" ht="16.5" customHeight="1">
      <c r="A60" s="40"/>
      <c r="B60" s="130">
        <v>57</v>
      </c>
      <c r="C60" s="131" t="s">
        <v>70</v>
      </c>
      <c r="D60" s="131">
        <v>151</v>
      </c>
      <c r="E60" s="132">
        <v>156</v>
      </c>
      <c r="F60" s="133">
        <v>205</v>
      </c>
      <c r="G60" s="176">
        <f t="shared" si="2"/>
        <v>361</v>
      </c>
      <c r="H60" s="114">
        <v>6</v>
      </c>
      <c r="I60" s="113">
        <v>1</v>
      </c>
      <c r="J60" s="40"/>
      <c r="K60" s="63"/>
      <c r="L60" s="63"/>
      <c r="N60" s="238"/>
      <c r="O60" s="238"/>
      <c r="P60" s="238"/>
      <c r="Q60" s="238"/>
      <c r="R60" s="238"/>
      <c r="S60" s="238"/>
      <c r="T60" s="238"/>
      <c r="U60" s="238"/>
      <c r="V60" s="238"/>
      <c r="W60" s="181"/>
      <c r="X60" s="37"/>
      <c r="Y60" s="37"/>
      <c r="AA60" s="27"/>
      <c r="AE60" s="3"/>
      <c r="AF60" s="3"/>
    </row>
    <row r="61" spans="1:32" s="10" customFormat="1" ht="16.5" customHeight="1">
      <c r="A61" s="40"/>
      <c r="B61" s="130">
        <v>58</v>
      </c>
      <c r="C61" s="131" t="s">
        <v>69</v>
      </c>
      <c r="D61" s="131">
        <v>501</v>
      </c>
      <c r="E61" s="132">
        <v>615</v>
      </c>
      <c r="F61" s="133">
        <v>621</v>
      </c>
      <c r="G61" s="172">
        <f t="shared" si="2"/>
        <v>1236</v>
      </c>
      <c r="H61" s="114">
        <v>6</v>
      </c>
      <c r="I61" s="113">
        <v>1</v>
      </c>
      <c r="J61" s="40"/>
      <c r="K61" s="63"/>
      <c r="L61" s="63"/>
      <c r="N61" s="238" t="s">
        <v>129</v>
      </c>
      <c r="O61" s="238"/>
      <c r="P61" s="238"/>
      <c r="Q61" s="238"/>
      <c r="R61" s="238"/>
      <c r="S61" s="238"/>
      <c r="T61" s="238"/>
      <c r="U61" s="238"/>
      <c r="V61" s="238"/>
      <c r="W61" s="181"/>
      <c r="X61" s="37"/>
      <c r="Y61" s="37"/>
      <c r="AA61" s="27"/>
      <c r="AE61" s="3"/>
      <c r="AF61" s="3"/>
    </row>
    <row r="62" spans="1:32" s="10" customFormat="1" ht="16.5" customHeight="1">
      <c r="A62" s="40"/>
      <c r="B62" s="130">
        <v>59</v>
      </c>
      <c r="C62" s="131" t="s">
        <v>45</v>
      </c>
      <c r="D62" s="131">
        <v>322</v>
      </c>
      <c r="E62" s="132">
        <v>414</v>
      </c>
      <c r="F62" s="133">
        <v>437</v>
      </c>
      <c r="G62" s="174">
        <f t="shared" si="2"/>
        <v>851</v>
      </c>
      <c r="H62" s="114">
        <v>6</v>
      </c>
      <c r="I62" s="113">
        <v>1</v>
      </c>
      <c r="J62" s="40"/>
      <c r="K62" s="63"/>
      <c r="L62" s="63"/>
      <c r="N62" s="238"/>
      <c r="O62" s="238"/>
      <c r="P62" s="238"/>
      <c r="Q62" s="238"/>
      <c r="R62" s="238"/>
      <c r="S62" s="238"/>
      <c r="T62" s="238"/>
      <c r="U62" s="238"/>
      <c r="V62" s="238"/>
      <c r="W62" s="181"/>
      <c r="X62" s="37"/>
      <c r="Y62" s="37"/>
      <c r="AA62" s="27"/>
      <c r="AE62" s="3"/>
      <c r="AF62" s="3"/>
    </row>
    <row r="63" spans="1:32" s="10" customFormat="1" ht="16.5" customHeight="1">
      <c r="A63" s="40"/>
      <c r="B63" s="130">
        <v>60</v>
      </c>
      <c r="C63" s="131" t="s">
        <v>68</v>
      </c>
      <c r="D63" s="200">
        <v>403</v>
      </c>
      <c r="E63" s="132">
        <v>460</v>
      </c>
      <c r="F63" s="133">
        <v>501</v>
      </c>
      <c r="G63" s="176">
        <f t="shared" si="2"/>
        <v>961</v>
      </c>
      <c r="H63" s="114">
        <v>6</v>
      </c>
      <c r="I63" s="113">
        <v>1</v>
      </c>
      <c r="J63" s="40"/>
      <c r="K63" s="63"/>
      <c r="L63" s="63"/>
      <c r="N63" s="238" t="s">
        <v>133</v>
      </c>
      <c r="O63" s="238"/>
      <c r="P63" s="238"/>
      <c r="Q63" s="238"/>
      <c r="R63" s="238"/>
      <c r="S63" s="238"/>
      <c r="T63" s="238"/>
      <c r="U63" s="238"/>
      <c r="V63" s="181"/>
      <c r="W63" s="181"/>
      <c r="X63" s="37"/>
      <c r="Y63" s="37"/>
      <c r="AA63" s="27"/>
      <c r="AE63" s="3"/>
      <c r="AF63" s="3"/>
    </row>
    <row r="64" spans="1:32" s="10" customFormat="1" ht="16.5" customHeight="1">
      <c r="A64" s="40"/>
      <c r="B64" s="130">
        <v>61</v>
      </c>
      <c r="C64" s="131" t="s">
        <v>132</v>
      </c>
      <c r="D64" s="131">
        <v>389</v>
      </c>
      <c r="E64" s="132">
        <v>473</v>
      </c>
      <c r="F64" s="133">
        <v>469</v>
      </c>
      <c r="G64" s="174">
        <f t="shared" si="2"/>
        <v>942</v>
      </c>
      <c r="H64" s="177">
        <v>6</v>
      </c>
      <c r="I64" s="147">
        <v>1</v>
      </c>
      <c r="J64" s="40"/>
      <c r="K64" s="63"/>
      <c r="L64" s="63"/>
      <c r="N64" s="238"/>
      <c r="O64" s="238"/>
      <c r="P64" s="238"/>
      <c r="Q64" s="238"/>
      <c r="R64" s="238"/>
      <c r="S64" s="238"/>
      <c r="T64" s="238"/>
      <c r="U64" s="238"/>
      <c r="V64" s="181"/>
      <c r="W64" s="181"/>
      <c r="X64" s="37"/>
      <c r="Y64" s="37"/>
      <c r="AA64" s="27"/>
      <c r="AE64" s="3"/>
      <c r="AF64" s="3"/>
    </row>
    <row r="65" spans="1:32" s="10" customFormat="1" ht="16.5" customHeight="1" thickBot="1">
      <c r="A65" s="40"/>
      <c r="B65" s="130">
        <v>62</v>
      </c>
      <c r="C65" s="131" t="s">
        <v>67</v>
      </c>
      <c r="D65" s="201">
        <v>184</v>
      </c>
      <c r="E65" s="197">
        <v>191</v>
      </c>
      <c r="F65" s="178">
        <v>214</v>
      </c>
      <c r="G65" s="180">
        <f t="shared" si="2"/>
        <v>405</v>
      </c>
      <c r="H65" s="189">
        <v>6</v>
      </c>
      <c r="I65" s="190">
        <v>1</v>
      </c>
      <c r="J65" s="179"/>
      <c r="K65" s="63"/>
      <c r="L65" s="63"/>
      <c r="X65" s="37"/>
      <c r="Y65" s="37"/>
      <c r="AA65" s="27"/>
      <c r="AE65" s="3"/>
      <c r="AF65" s="3"/>
    </row>
    <row r="66" spans="1:32" s="10" customFormat="1" ht="16.5" customHeight="1">
      <c r="A66" s="40"/>
      <c r="B66" s="239"/>
      <c r="C66" s="245"/>
      <c r="D66" s="243">
        <f>SUM(D4:D65)</f>
        <v>14376</v>
      </c>
      <c r="E66" s="243">
        <f>SUM(E4:E65)</f>
        <v>18432</v>
      </c>
      <c r="F66" s="243">
        <f>SUM(F4:F65)</f>
        <v>19062</v>
      </c>
      <c r="G66" s="241">
        <f>SUM(G4:G65)</f>
        <v>37494</v>
      </c>
      <c r="H66" s="169"/>
      <c r="I66" s="170"/>
      <c r="J66" s="40"/>
      <c r="K66" s="72"/>
      <c r="L66" s="72"/>
      <c r="M66" s="91"/>
      <c r="X66" s="40"/>
      <c r="Y66" s="37"/>
      <c r="Z66" s="13"/>
      <c r="AA66" s="27"/>
      <c r="AE66" s="3"/>
      <c r="AF66" s="3"/>
    </row>
    <row r="67" spans="1:32" s="10" customFormat="1" ht="15" customHeight="1" thickBot="1">
      <c r="A67" s="40"/>
      <c r="B67" s="240"/>
      <c r="C67" s="246"/>
      <c r="D67" s="244"/>
      <c r="E67" s="244"/>
      <c r="F67" s="244"/>
      <c r="G67" s="242"/>
      <c r="H67" s="98"/>
      <c r="I67" s="98"/>
      <c r="J67" s="78"/>
      <c r="K67" s="74"/>
      <c r="L67" s="74"/>
      <c r="M67" s="40"/>
      <c r="N67" s="40"/>
      <c r="O67" s="40"/>
      <c r="P67" s="40"/>
      <c r="Q67" s="40"/>
      <c r="R67" s="40"/>
      <c r="S67" s="40"/>
      <c r="T67" s="91"/>
      <c r="U67" s="91"/>
      <c r="X67" s="96"/>
      <c r="Y67" s="40"/>
      <c r="Z67" s="15"/>
      <c r="AA67" s="27"/>
      <c r="AE67" s="3"/>
      <c r="AF67" s="3"/>
    </row>
    <row r="68" spans="1:32" s="10" customFormat="1" ht="15" customHeight="1">
      <c r="A68" s="40"/>
      <c r="B68" s="40"/>
      <c r="C68" s="40"/>
      <c r="D68" s="40"/>
      <c r="E68" s="40"/>
      <c r="F68" s="40"/>
      <c r="G68" s="40"/>
      <c r="H68" s="40"/>
      <c r="I68" s="40"/>
      <c r="J68" s="34"/>
      <c r="K68" s="74"/>
      <c r="L68" s="74"/>
      <c r="M68" s="123"/>
      <c r="T68" s="29"/>
      <c r="U68" s="29"/>
      <c r="V68" s="123"/>
      <c r="W68" s="94"/>
      <c r="X68" s="96"/>
      <c r="Y68" s="40"/>
      <c r="Z68" s="19"/>
      <c r="AA68" s="13"/>
      <c r="AE68" s="3"/>
      <c r="AF68" s="3"/>
    </row>
    <row r="69" spans="10:32" s="10" customFormat="1" ht="13.5" customHeight="1">
      <c r="J69" s="1"/>
      <c r="K69" s="11"/>
      <c r="L69" s="11"/>
      <c r="M69" s="3"/>
      <c r="T69" s="29"/>
      <c r="U69" s="29"/>
      <c r="V69" s="3"/>
      <c r="W69" s="20"/>
      <c r="X69" s="19"/>
      <c r="Y69" s="14"/>
      <c r="Z69" s="14"/>
      <c r="AA69" s="27"/>
      <c r="AE69" s="3"/>
      <c r="AF69" s="3"/>
    </row>
    <row r="70" spans="2:32" s="10" customFormat="1" ht="16.5" customHeight="1">
      <c r="B70" s="2"/>
      <c r="C70" s="24"/>
      <c r="D70" s="26"/>
      <c r="E70" s="1"/>
      <c r="F70" s="1"/>
      <c r="G70" s="1"/>
      <c r="H70" s="1"/>
      <c r="I70" s="1"/>
      <c r="J70" s="1"/>
      <c r="K70" s="17"/>
      <c r="L70" s="17"/>
      <c r="M70" s="3"/>
      <c r="N70" s="3"/>
      <c r="O70" s="3"/>
      <c r="P70" s="3"/>
      <c r="Q70" s="3"/>
      <c r="R70" s="3"/>
      <c r="S70" s="3"/>
      <c r="T70" s="1"/>
      <c r="U70" s="1"/>
      <c r="V70" s="3"/>
      <c r="W70" s="12"/>
      <c r="X70" s="16"/>
      <c r="Y70" s="4"/>
      <c r="AA70" s="27"/>
      <c r="AE70" s="3"/>
      <c r="AF70" s="3"/>
    </row>
    <row r="71" spans="2:32" s="10" customFormat="1" ht="18.75" customHeight="1">
      <c r="B71" s="23"/>
      <c r="C71" s="24"/>
      <c r="D71" s="26"/>
      <c r="E71" s="1"/>
      <c r="F71" s="1"/>
      <c r="G71" s="1"/>
      <c r="H71" s="1"/>
      <c r="I71" s="1"/>
      <c r="J71" s="1"/>
      <c r="K71" s="18"/>
      <c r="L71" s="18"/>
      <c r="M71" s="3"/>
      <c r="N71" s="27"/>
      <c r="R71" s="3"/>
      <c r="S71" s="3"/>
      <c r="V71" s="3"/>
      <c r="W71" s="29"/>
      <c r="X71" s="12"/>
      <c r="Y71" s="4"/>
      <c r="AA71" s="27"/>
      <c r="AE71" s="3"/>
      <c r="AF71" s="3"/>
    </row>
    <row r="72" spans="2:32" s="10" customFormat="1" ht="15" customHeight="1">
      <c r="B72" s="2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W72" s="29"/>
      <c r="X72" s="14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3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1"/>
      <c r="X74" s="7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X75" s="8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8"/>
      <c r="L76" s="8"/>
      <c r="N76" s="27"/>
      <c r="R76" s="3"/>
      <c r="S76" s="3"/>
      <c r="AA76" s="27"/>
      <c r="AE76" s="3"/>
      <c r="AF76" s="3"/>
    </row>
    <row r="77" spans="2:19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1"/>
      <c r="L77" s="1"/>
      <c r="N77" s="27"/>
      <c r="R77" s="3"/>
      <c r="S77" s="3"/>
    </row>
    <row r="78" spans="2:21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N78" s="26"/>
      <c r="O78" s="1"/>
      <c r="Q78" s="1"/>
      <c r="R78" s="3"/>
      <c r="S78" s="3"/>
      <c r="T78" s="1"/>
      <c r="U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13:32" ht="15" customHeight="1">
      <c r="M84" s="1"/>
      <c r="N84" s="26"/>
      <c r="O84" s="1"/>
      <c r="P84" s="1"/>
      <c r="Q84" s="1"/>
      <c r="T84" s="1"/>
      <c r="U84" s="1"/>
      <c r="V84" s="1"/>
      <c r="W84" s="1"/>
      <c r="X84" s="1"/>
      <c r="Y84" s="1"/>
      <c r="AA84" s="1"/>
      <c r="AE84" s="1"/>
      <c r="AF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T87" s="4"/>
      <c r="U87" s="4"/>
      <c r="V87" s="1"/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</sheetData>
  <mergeCells count="205"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B39:AC39"/>
    <mergeCell ref="AB40:AC40"/>
    <mergeCell ref="AB41:AC41"/>
    <mergeCell ref="AB28:AC28"/>
    <mergeCell ref="AB29:AC29"/>
    <mergeCell ref="AB35:AC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AE26:AF26"/>
    <mergeCell ref="AE27:AF27"/>
    <mergeCell ref="AE28:AF28"/>
    <mergeCell ref="AE29:AF29"/>
    <mergeCell ref="AE35:AF35"/>
    <mergeCell ref="AE36:AF36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6:B67"/>
    <mergeCell ref="G66:G67"/>
    <mergeCell ref="F66:F67"/>
    <mergeCell ref="E66:E67"/>
    <mergeCell ref="D66:D67"/>
    <mergeCell ref="C66:C67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5:Q35"/>
    <mergeCell ref="N35:O35"/>
    <mergeCell ref="T34:U34"/>
    <mergeCell ref="R34:S34"/>
    <mergeCell ref="P34:Q34"/>
    <mergeCell ref="N34:O34"/>
    <mergeCell ref="T33:U33"/>
    <mergeCell ref="R33:S33"/>
    <mergeCell ref="P33:Q33"/>
    <mergeCell ref="N33:O33"/>
    <mergeCell ref="R37:S37"/>
    <mergeCell ref="P37:Q37"/>
    <mergeCell ref="N37:O37"/>
    <mergeCell ref="T38:U38"/>
    <mergeCell ref="R38:S38"/>
    <mergeCell ref="P38:Q38"/>
    <mergeCell ref="N38:O3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弓削浩昭</cp:lastModifiedBy>
  <cp:lastPrinted>2011-09-07T10:08:56Z</cp:lastPrinted>
  <dcterms:created xsi:type="dcterms:W3CDTF">2000-04-07T01:49:53Z</dcterms:created>
  <dcterms:modified xsi:type="dcterms:W3CDTF">2011-09-07T10:09:26Z</dcterms:modified>
  <cp:category/>
  <cp:version/>
  <cp:contentType/>
  <cp:contentStatus/>
</cp:coreProperties>
</file>