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001\file-sv\01_総務部\0130_財政課\013002_財政係\令和４年度\1　予算・決算\２　決算\10 調査\㉓0302　令和３年度財政状況資料集の作成等について\02　県へ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CO34" i="10" s="1"/>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<sst xmlns="http://schemas.openxmlformats.org/spreadsheetml/2006/main" count="1115" uniqueCount="614">
  <si>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</si>
  <si>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</si>
  <si>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</si>
  <si>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</si>
  <si>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</si>
  <si>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</si>
  <si>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</si>
  <si>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</si>
  <si>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</si>
  <si>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</si>
  <si>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</si>
  <si>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</si>
  <si>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</si>
  <si>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</si>
  <si>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</si>
  <si>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</si>
  <si>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</si>
  <si>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</si>
  <si>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</si>
  <si>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</si>
  <si>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</si>
  <si>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</si>
  <si>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</si>
  <si>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</si>
  <si>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</si>
  <si>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</si>
  <si>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</si>
  <si>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</si>
  <si>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</si>
  <si>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</si>
  <si>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</si>
  <si>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</si>
  <si>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</si>
  <si>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</si>
  <si>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</si>
  <si>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</si>
  <si>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</si>
  <si>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</si>
  <si>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</si>
  <si>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</si>
  <si>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</si>
  <si>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</si>
  <si>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</si>
  <si>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</si>
  <si>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</si>
  <si>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</si>
  <si>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</si>
  <si>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</si>
  <si>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</si>
  <si>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</si>
  <si>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</si>
  <si>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</si>
  <si>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</si>
  <si>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</si>
  <si>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</si>
  <si>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</si>
  <si>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</si>
  <si>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</si>
  <si>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</si>
  <si>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</si>
  <si>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</si>
  <si>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</si>
  <si>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</si>
  <si>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</si>
  <si>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</si>
  <si>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</si>
  <si>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</si>
  <si>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</si>
  <si>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</si>
  <si>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</si>
  <si>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</si>
  <si>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</si>
  <si>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</si>
  <si>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</si>
  <si>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</si>
  <si>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</si>
  <si>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</si>
  <si>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</si>
  <si>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</si>
  <si>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</si>
  <si>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</si>
  <si>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</si>
  <si>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</si>
  <si>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</si>
  <si>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</si>
  <si>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</si>
  <si>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</si>
  <si>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</si>
  <si>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</si>
  <si>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</si>
  <si>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</si>
  <si>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</si>
  <si>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</si>
  <si>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</si>
  <si>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</si>
  <si>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</si>
  <si>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</si>
  <si>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</si>
  <si>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</si>
  <si>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</si>
  <si>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</si>
  <si>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</si>
  <si>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</si>
  <si>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</si>
  <si>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</si>
  <si>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</si>
  <si>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</si>
  <si>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</si>
  <si>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</si>
  <si>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</si>
  <si>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</si>
  <si>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</si>
  <si>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</si>
  <si>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</si>
  <si>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</si>
  <si>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</si>
  <si>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</si>
  <si>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</si>
  <si>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</si>
  <si>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</si>
  <si>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</si>
  <si>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</si>
  <si>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</si>
  <si>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</si>
  <si>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</si>
  <si>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</si>
  <si>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</si>
  <si>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</si>
  <si>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</si>
  <si>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</si>
  <si>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</si>
  <si>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</si>
  <si>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</si>
  <si>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</si>
  <si>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</si>
  <si>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</si>
  <si>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</si>
  <si>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</si>
  <si>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</si>
  <si>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</si>
  <si>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</si>
  <si>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</si>
  <si>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</si>
  <si>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</si>
  <si>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</si>
  <si>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</si>
  <si>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</si>
  <si>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</si>
  <si>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</si>
  <si>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</si>
  <si>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</si>
  <si>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</si>
  <si>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</si>
  <si>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</si>
  <si>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</si>
  <si>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</si>
  <si>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</si>
  <si>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</si>
  <si>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</si>
  <si>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</si>
  <si>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</si>
  <si>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</si>
  <si>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</si>
  <si>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</si>
  <si>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</si>
  <si>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</si>
  <si>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</si>
  <si>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</si>
  <si>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</si>
  <si>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</si>
  <si>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</si>
  <si>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</si>
  <si>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</si>
  <si>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</si>
  <si>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</si>
  <si>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</si>
  <si>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</si>
  <si>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</si>
  <si>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</si>
  <si>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</si>
  <si>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</si>
  <si>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</si>
  <si>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</si>
  <si>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</si>
  <si>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</si>
  <si>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</si>
  <si>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</si>
  <si>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</si>
  <si>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</si>
  <si>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</si>
  <si>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</si>
  <si>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</si>
  <si>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</si>
  <si>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</si>
  <si>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</si>
  <si>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</si>
  <si>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</si>
  <si>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</si>
  <si>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</si>
  <si>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</si>
  <si>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</si>
  <si>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</si>
  <si>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</si>
  <si>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</si>
  <si>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</si>
  <si>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</si>
  <si>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</si>
  <si>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</si>
  <si>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</si>
  <si>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</si>
  <si>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</si>
  <si>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</si>
  <si>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</si>
  <si>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</si>
  <si>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</si>
  <si>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</si>
  <si>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熊本県菊陽町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</si>
  <si>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</si>
  <si>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</si>
  <si>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</si>
  <si>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</si>
  <si>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</si>
  <si>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</si>
  <si>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</si>
  <si>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</si>
  <si>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</si>
  <si>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</si>
  <si>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</si>
  <si>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</si>
  <si>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</si>
  <si>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</si>
  <si>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</si>
  <si>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</si>
  <si>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</si>
  <si>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</si>
  <si>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</si>
  <si>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</si>
  <si>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</si>
  <si>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</si>
  <si>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</si>
  <si>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</si>
  <si>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</si>
  <si>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</si>
  <si>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</si>
  <si>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</si>
  <si>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</si>
  <si>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</si>
  <si>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</si>
  <si>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</si>
  <si>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</si>
  <si>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</si>
  <si>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</si>
  <si>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</si>
  <si>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</si>
  <si>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</si>
  <si>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</si>
  <si>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</si>
  <si>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</si>
  <si>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</si>
  <si>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</si>
  <si>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</si>
  <si>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</si>
  <si>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</si>
  <si>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</si>
  <si>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</si>
  <si>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</si>
  <si>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</si>
  <si>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</si>
  <si>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</si>
  <si>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</si>
  <si>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</si>
  <si>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</si>
  <si>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</si>
  <si>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</si>
  <si>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</si>
  <si>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</si>
  <si>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</si>
  <si>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</si>
  <si>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</si>
  <si>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</si>
  <si>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</si>
  <si>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</si>
  <si>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</si>
  <si>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</si>
  <si>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</si>
  <si>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</si>
  <si>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</si>
  <si>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</si>
  <si>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</si>
  <si>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</si>
  <si>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</si>
  <si>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</si>
  <si>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</si>
  <si>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</si>
  <si>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</si>
  <si>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</si>
  <si>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</si>
  <si>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</si>
  <si>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</si>
  <si>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</si>
  <si>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</si>
  <si>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</si>
  <si>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</si>
  <si>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</si>
  <si>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</si>
  <si>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</si>
  <si>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</si>
  <si>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</si>
  <si>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</si>
  <si>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</si>
  <si>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</si>
  <si>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</si>
  <si>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</si>
  <si>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</si>
  <si>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</si>
  <si>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</si>
  <si>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</si>
  <si>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</si>
  <si>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</si>
  <si>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</si>
  <si>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</si>
  <si>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</si>
  <si>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</si>
  <si>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</si>
  <si>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</si>
  <si>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</si>
  <si>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</si>
  <si>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</si>
  <si>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</si>
  <si>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</si>
  <si>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</si>
  <si>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</si>
  <si>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</si>
  <si>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</si>
  <si>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</si>
  <si>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</si>
  <si>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</si>
  <si>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</si>
  <si>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</si>
  <si>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</si>
  <si>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</si>
  <si>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</si>
  <si>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</si>
  <si>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</si>
  <si>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</si>
  <si>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</si>
  <si>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</si>
  <si>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</si>
  <si>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</si>
  <si>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</si>
  <si>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</si>
  <si>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</si>
  <si>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</si>
  <si>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</si>
  <si>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</si>
  <si>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</si>
  <si>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</si>
  <si>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</si>
  <si>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</si>
  <si>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</si>
  <si>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</si>
  <si>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</si>
  <si>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</si>
  <si>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</si>
  <si>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</si>
  <si>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</si>
  <si>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</si>
  <si>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</si>
  <si>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</si>
  <si>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</si>
  <si>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熊本県菊陽町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</si>
  <si>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</si>
  <si>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</si>
  <si>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</si>
  <si>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</si>
  <si>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</si>
  <si>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</si>
  <si>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</si>
  <si>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</si>
  <si>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</si>
  <si>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</si>
  <si>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</si>
  <si>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</si>
  <si>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</si>
  <si>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</si>
  <si>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</si>
  <si>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</si>
  <si>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</si>
  <si>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</si>
  <si>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</si>
  <si>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</si>
  <si>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</si>
  <si>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</si>
  <si>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</si>
  <si>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</si>
  <si>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</si>
  <si>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</si>
  <si>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</si>
  <si>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</si>
  <si>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</si>
  <si>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</si>
  <si>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</si>
  <si>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</si>
  <si>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</si>
  <si>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</si>
  <si>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</si>
  <si>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</si>
  <si>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</si>
  <si>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</si>
  <si>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</si>
  <si>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</si>
  <si>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菊陽町工業団地造成事業特別会計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</si>
  <si>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</si>
  <si>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</si>
  <si>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</si>
  <si>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</si>
  <si>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</si>
  <si>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</si>
  <si>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</si>
  <si>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</si>
  <si>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</si>
  <si>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</si>
  <si>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</si>
  <si>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</si>
  <si>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</si>
  <si>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</si>
  <si>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</si>
  <si>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</si>
  <si>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</si>
  <si>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</si>
  <si>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</si>
  <si>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</si>
  <si>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</si>
  <si>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</si>
  <si>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</si>
  <si>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</si>
  <si>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</si>
  <si>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</si>
  <si>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</si>
  <si>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</si>
  <si>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</si>
  <si>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</si>
  <si>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</si>
  <si>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</si>
  <si>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</si>
  <si>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</si>
  <si>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</si>
  <si>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</si>
  <si>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</si>
  <si>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</si>
  <si>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</si>
  <si>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</si>
  <si>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</si>
  <si>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</si>
  <si>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</si>
  <si>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</si>
  <si>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</si>
  <si>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</si>
  <si>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</si>
  <si>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</si>
  <si>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</si>
  <si>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</si>
  <si>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</si>
  <si>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</si>
  <si>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</si>
  <si>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</si>
  <si>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</si>
  <si>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</si>
  <si>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</si>
  <si>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</si>
  <si>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</si>
  <si>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</si>
  <si>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</si>
  <si>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</si>
  <si>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</si>
  <si>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</si>
  <si>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</si>
  <si>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</si>
  <si>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</si>
  <si>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</si>
  <si>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</si>
  <si>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</si>
  <si>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</si>
  <si>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菊陽町下水道事業会計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</si>
  <si>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</si>
  <si>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</si>
  <si>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</si>
  <si>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</si>
  <si>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</si>
  <si>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</si>
  <si>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</si>
  <si>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</si>
  <si>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</si>
  <si>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菊陽町工業団地造成事業特別会計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</si>
  <si>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</si>
  <si>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</si>
  <si>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</si>
  <si>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</si>
  <si>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</si>
  <si>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</si>
  <si>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</si>
  <si>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</si>
  <si>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</si>
  <si>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</si>
  <si>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</si>
  <si>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</si>
  <si>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</si>
  <si>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</si>
  <si>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</si>
  <si>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</si>
  <si>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</si>
  <si>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</si>
  <si>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</si>
  <si>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</si>
  <si>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</si>
  <si>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</si>
  <si>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</si>
  <si>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</si>
  <si>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</si>
  <si>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</si>
  <si>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</si>
  <si>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</si>
  <si>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</si>
  <si>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</si>
  <si>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</si>
  <si>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</si>
  <si>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</si>
  <si>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</si>
  <si>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</si>
  <si>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</si>
  <si>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</si>
  <si>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</si>
  <si>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</si>
  <si>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</si>
  <si>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</si>
  <si>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</si>
  <si>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</si>
  <si>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</si>
  <si>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</si>
  <si>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</si>
  <si>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</si>
  <si>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</si>
  <si>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</si>
  <si>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</si>
  <si>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</si>
  <si>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</si>
  <si>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</si>
  <si>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</si>
  <si>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</si>
  <si>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</si>
  <si>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</si>
  <si>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</si>
  <si>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</si>
  <si>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</si>
  <si>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</si>
  <si>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</si>
  <si>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</si>
  <si>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</si>
  <si>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</si>
  <si>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</si>
  <si>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</si>
  <si>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</si>
  <si>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</si>
  <si>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</si>
  <si>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</si>
  <si>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</si>
  <si>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</si>
  <si>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</si>
  <si>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</si>
  <si>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</si>
  <si>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</si>
  <si>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</si>
  <si>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</si>
  <si>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</si>
  <si>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</si>
  <si>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</si>
  <si>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</si>
  <si>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</si>
  <si>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</si>
  <si>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7.32</t>
  </si>
  <si>
    <t>▲ 1.23</t>
  </si>
  <si>
    <t>▲ 1.89</t>
  </si>
  <si>
    <t>菊陽町工業団地造成事業特別会計</t>
  </si>
  <si>
    <t>一般会計</t>
  </si>
  <si>
    <t>下水道事業会計</t>
  </si>
  <si>
    <t>介護保険特別会計</t>
  </si>
  <si>
    <t>後期高齢者医療特別会計</t>
  </si>
  <si>
    <t>国民健康保険特別会計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</si>
  <si>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</si>
  <si>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</si>
  <si>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</si>
  <si>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</si>
  <si>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</si>
  <si>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</si>
  <si>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</si>
  <si>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</si>
  <si>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</si>
  <si>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総合スポーツ施設整備基金</t>
    <rPh sb="0" eb="2">
      <t>ソウゴウ</t>
    </rPh>
    <rPh sb="6" eb="8">
      <t>シセツ</t>
    </rPh>
    <rPh sb="8" eb="12">
      <t>セイビキキン</t>
    </rPh>
    <phoneticPr fontId="5"/>
  </si>
  <si>
    <t>公共施設整備基金</t>
    <rPh sb="0" eb="4">
      <t>コウキョウシセツ</t>
    </rPh>
    <rPh sb="4" eb="8">
      <t>セイビキキン</t>
    </rPh>
    <phoneticPr fontId="5"/>
  </si>
  <si>
    <t>企業誘致環境整備基金</t>
    <rPh sb="0" eb="4">
      <t>キギョウユウチ</t>
    </rPh>
    <rPh sb="4" eb="10">
      <t>カンキョウセイビキキン</t>
    </rPh>
    <phoneticPr fontId="5"/>
  </si>
  <si>
    <t>学校建設基金</t>
    <rPh sb="0" eb="6">
      <t>ガッコウケンセツキキン</t>
    </rPh>
    <phoneticPr fontId="5"/>
  </si>
  <si>
    <t>ふるさと創生事業基金</t>
    <rPh sb="4" eb="6">
      <t>ソウセイ</t>
    </rPh>
    <rPh sb="6" eb="8">
      <t>ジギョウ</t>
    </rPh>
    <rPh sb="8" eb="10">
      <t>キキン</t>
    </rPh>
    <phoneticPr fontId="5"/>
  </si>
  <si>
    <t>熊本県市町村総合事務組合</t>
    <rPh sb="0" eb="3">
      <t>クマモトケン</t>
    </rPh>
    <rPh sb="3" eb="6">
      <t>シチョウソン</t>
    </rPh>
    <rPh sb="6" eb="12">
      <t>ソウゴウジムクミアイ</t>
    </rPh>
    <phoneticPr fontId="2"/>
  </si>
  <si>
    <t>菊池環境保全組合</t>
    <rPh sb="0" eb="8">
      <t>キクチカンキョウホゼンクミアイ</t>
    </rPh>
    <phoneticPr fontId="2"/>
  </si>
  <si>
    <t>大津菊陽水道企業団</t>
    <rPh sb="0" eb="2">
      <t>オオツ</t>
    </rPh>
    <rPh sb="2" eb="4">
      <t>キクヨウ</t>
    </rPh>
    <rPh sb="4" eb="9">
      <t>スイドウキギョウダン</t>
    </rPh>
    <phoneticPr fontId="2"/>
  </si>
  <si>
    <t>菊池広域連合</t>
    <rPh sb="0" eb="6">
      <t>キクチコウイキレンゴウ</t>
    </rPh>
    <phoneticPr fontId="2"/>
  </si>
  <si>
    <t>-</t>
    <phoneticPr fontId="2"/>
  </si>
  <si>
    <t>特別会計（交通災害共済事業）分を含む</t>
    <rPh sb="0" eb="4">
      <t>トクベツカイケイ</t>
    </rPh>
    <rPh sb="5" eb="11">
      <t>コウツウサイガイキョウサイ</t>
    </rPh>
    <rPh sb="11" eb="13">
      <t>ジギョウ</t>
    </rPh>
    <rPh sb="14" eb="15">
      <t>ブン</t>
    </rPh>
    <rPh sb="16" eb="17">
      <t>フク</t>
    </rPh>
    <phoneticPr fontId="2"/>
  </si>
  <si>
    <t>法適用企業</t>
    <rPh sb="0" eb="3">
      <t>ホウテキヨウ</t>
    </rPh>
    <rPh sb="3" eb="5">
      <t>キギョウ</t>
    </rPh>
    <phoneticPr fontId="2"/>
  </si>
  <si>
    <t>-</t>
    <phoneticPr fontId="2"/>
  </si>
  <si>
    <t>有限会社さんふれあ</t>
    <rPh sb="0" eb="4">
      <t>ユウゲンガイシャ</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</si>
  <si>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</si>
  <si>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8">
      <t>コウキコウレイシャ</t>
    </rPh>
    <rPh sb="8" eb="10">
      <t>イリョウ</t>
    </rPh>
    <rPh sb="10" eb="12">
      <t>コウイキ</t>
    </rPh>
    <rPh sb="12" eb="14">
      <t>レンゴウ</t>
    </rPh>
    <rPh sb="15" eb="17">
      <t>トクベツ</t>
    </rPh>
    <rPh sb="17" eb="19">
      <t>カイケイ</t>
    </rPh>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</si>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</sst>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76F6-426C-B53A-287B8F7C29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47505</c:v>
                </c:pt>
                <c:pt idx="1">
                  <c:v>73943</c:v>
                </c:pt>
                <c:pt idx="2">
                  <c:v>56850</c:v>
                </c:pt>
                <c:pt idx="3">
                  <c:v>51270</c:v>
                </c:pt>
                <c:pt idx="4">
                  <c:v>86683</c:v>
                </c:pt>
              </c:numCache>
            </c:numRef>
          </c:val>
          <c:smooth val="0"/>
          <c:extLst>
            <c:ext xmlns:c16="http://schemas.microsoft.com/office/drawing/2014/chart" uri="{C3380CC4-5D6E-409C-BE32-E72D297353CC}">
              <c16:uniqueId val="{00000001-76F6-426C-B53A-287B8F7C29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8.4600000000000009</c:v>
                </c:pt>
                <c:pt idx="1">
                  <c:v>6.63</c:v>
                </c:pt>
                <c:pt idx="2">
                  <c:v>6.55</c:v>
                </c:pt>
                <c:pt idx="3">
                  <c:v>4.54</c:v>
                </c:pt>
                <c:pt idx="4">
                  <c:v>7.08</c:v>
                </c:pt>
              </c:numCache>
            </c:numRef>
          </c:val>
          <c:extLst>
            <c:ext xmlns:c16="http://schemas.microsoft.com/office/drawing/2014/chart" uri="{C3380CC4-5D6E-409C-BE32-E72D297353CC}">
              <c16:uniqueId val="{00000000-2456-4E4F-9B1E-5EE8DC57CA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29.77</c:v>
                </c:pt>
                <c:pt idx="1">
                  <c:v>23.39</c:v>
                </c:pt>
                <c:pt idx="2">
                  <c:v>22.04</c:v>
                </c:pt>
                <c:pt idx="3">
                  <c:v>20.72</c:v>
                </c:pt>
                <c:pt idx="4">
                  <c:v>22.76</c:v>
                </c:pt>
              </c:numCache>
            </c:numRef>
          </c:val>
          <c:extLst>
            <c:ext xmlns:c16="http://schemas.microsoft.com/office/drawing/2014/chart" uri="{C3380CC4-5D6E-409C-BE32-E72D297353CC}">
              <c16:uniqueId val="{00000001-2456-4E4F-9B1E-5EE8DC57CA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8.6199999999999992</c:v>
                </c:pt>
                <c:pt idx="1">
                  <c:v>-7.32</c:v>
                </c:pt>
                <c:pt idx="2">
                  <c:v>-1.23</c:v>
                </c:pt>
                <c:pt idx="3">
                  <c:v>-1.89</c:v>
                </c:pt>
                <c:pt idx="4">
                  <c:v>6.02</c:v>
                </c:pt>
              </c:numCache>
            </c:numRef>
          </c:val>
          <c:smooth val="0"/>
          <c:extLst>
            <c:ext xmlns:c16="http://schemas.microsoft.com/office/drawing/2014/chart" uri="{C3380CC4-5D6E-409C-BE32-E72D297353CC}">
              <c16:uniqueId val="{00000002-2456-4E4F-9B1E-5EE8DC57CA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F9-4EDE-8C15-900FA04854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F9-4EDE-8C15-900FA04854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F9-4EDE-8C15-900FA048543F}"/>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F9-4EDE-8C15-900FA048543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2.99</c:v>
                </c:pt>
                <c:pt idx="2">
                  <c:v>#N/A</c:v>
                </c:pt>
                <c:pt idx="3">
                  <c:v>1.96</c:v>
                </c:pt>
                <c:pt idx="4">
                  <c:v>#N/A</c:v>
                </c:pt>
                <c:pt idx="5">
                  <c:v>1.39</c:v>
                </c:pt>
                <c:pt idx="6">
                  <c:v>#N/A</c:v>
                </c:pt>
                <c:pt idx="7">
                  <c:v>0.22</c:v>
                </c:pt>
                <c:pt idx="8">
                  <c:v>#N/A</c:v>
                </c:pt>
                <c:pt idx="9">
                  <c:v>0.15</c:v>
                </c:pt>
              </c:numCache>
            </c:numRef>
          </c:val>
          <c:extLst>
            <c:ext xmlns:c16="http://schemas.microsoft.com/office/drawing/2014/chart" uri="{C3380CC4-5D6E-409C-BE32-E72D297353CC}">
              <c16:uniqueId val="{00000004-B2F9-4EDE-8C15-900FA048543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0.11</c:v>
                </c:pt>
                <c:pt idx="4">
                  <c:v>#N/A</c:v>
                </c:pt>
                <c:pt idx="5">
                  <c:v>0.13</c:v>
                </c:pt>
                <c:pt idx="6">
                  <c:v>#N/A</c:v>
                </c:pt>
                <c:pt idx="7">
                  <c:v>0.12</c:v>
                </c:pt>
                <c:pt idx="8">
                  <c:v>#N/A</c:v>
                </c:pt>
                <c:pt idx="9">
                  <c:v>0.15</c:v>
                </c:pt>
              </c:numCache>
            </c:numRef>
          </c:val>
          <c:extLst>
            <c:ext xmlns:c16="http://schemas.microsoft.com/office/drawing/2014/chart" uri="{C3380CC4-5D6E-409C-BE32-E72D297353CC}">
              <c16:uniqueId val="{00000005-B2F9-4EDE-8C15-900FA048543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c:v>
                </c:pt>
                <c:pt idx="2">
                  <c:v>#N/A</c:v>
                </c:pt>
                <c:pt idx="3">
                  <c:v>1.24</c:v>
                </c:pt>
                <c:pt idx="4">
                  <c:v>#N/A</c:v>
                </c:pt>
                <c:pt idx="5">
                  <c:v>1.68</c:v>
                </c:pt>
                <c:pt idx="6">
                  <c:v>#N/A</c:v>
                </c:pt>
                <c:pt idx="7">
                  <c:v>1.38</c:v>
                </c:pt>
                <c:pt idx="8">
                  <c:v>#N/A</c:v>
                </c:pt>
                <c:pt idx="9">
                  <c:v>0.47</c:v>
                </c:pt>
              </c:numCache>
            </c:numRef>
          </c:val>
          <c:extLst>
            <c:ext xmlns:c16="http://schemas.microsoft.com/office/drawing/2014/chart" uri="{C3380CC4-5D6E-409C-BE32-E72D297353CC}">
              <c16:uniqueId val="{00000006-B2F9-4EDE-8C15-900FA048543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1.38</c:v>
                </c:pt>
                <c:pt idx="2">
                  <c:v>#N/A</c:v>
                </c:pt>
                <c:pt idx="3">
                  <c:v>2.02</c:v>
                </c:pt>
                <c:pt idx="4">
                  <c:v>#N/A</c:v>
                </c:pt>
                <c:pt idx="5">
                  <c:v>2.15</c:v>
                </c:pt>
                <c:pt idx="6">
                  <c:v>#N/A</c:v>
                </c:pt>
                <c:pt idx="7">
                  <c:v>2.39</c:v>
                </c:pt>
                <c:pt idx="8">
                  <c:v>#N/A</c:v>
                </c:pt>
                <c:pt idx="9">
                  <c:v>2.83</c:v>
                </c:pt>
              </c:numCache>
            </c:numRef>
          </c:val>
          <c:extLst>
            <c:ext xmlns:c16="http://schemas.microsoft.com/office/drawing/2014/chart" uri="{C3380CC4-5D6E-409C-BE32-E72D297353CC}">
              <c16:uniqueId val="{00000007-B2F9-4EDE-8C15-900FA04854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8.4600000000000009</c:v>
                </c:pt>
                <c:pt idx="2">
                  <c:v>#N/A</c:v>
                </c:pt>
                <c:pt idx="3">
                  <c:v>6.62</c:v>
                </c:pt>
                <c:pt idx="4">
                  <c:v>#N/A</c:v>
                </c:pt>
                <c:pt idx="5">
                  <c:v>6.54</c:v>
                </c:pt>
                <c:pt idx="6">
                  <c:v>#N/A</c:v>
                </c:pt>
                <c:pt idx="7">
                  <c:v>4.53</c:v>
                </c:pt>
                <c:pt idx="8">
                  <c:v>#N/A</c:v>
                </c:pt>
                <c:pt idx="9">
                  <c:v>7.08</c:v>
                </c:pt>
              </c:numCache>
            </c:numRef>
          </c:val>
          <c:extLst>
            <c:ext xmlns:c16="http://schemas.microsoft.com/office/drawing/2014/chart" uri="{C3380CC4-5D6E-409C-BE32-E72D297353CC}">
              <c16:uniqueId val="{00000008-B2F9-4EDE-8C15-900FA048543F}"/>
            </c:ext>
          </c:extLst>
        </c:ser>
        <c:ser>
          <c:idx val="9"/>
          <c:order val="9"/>
          <c:tx>
            <c:strRef>
              <c:f>データシート!$A$36</c:f>
              <c:strCache>
                <c:ptCount val="1"/>
                <c:pt idx="0">
                  <c:v>菊陽町工業団地造成事業特別会計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1.91</c:v>
                </c:pt>
                <c:pt idx="4">
                  <c:v>#N/A</c:v>
                </c:pt>
                <c:pt idx="5">
                  <c:v>1.26</c:v>
                </c:pt>
                <c:pt idx="6">
                  <c:v>#N/A</c:v>
                </c:pt>
                <c:pt idx="7">
                  <c:v>0</c:v>
                </c:pt>
                <c:pt idx="8">
                  <c:v>#N/A</c:v>
                </c:pt>
                <c:pt idx="9">
                  <c:v>10.130000000000001</c:v>
                </c:pt>
              </c:numCache>
            </c:numRef>
          </c:val>
          <c:extLst>
            <c:ext xmlns:c16="http://schemas.microsoft.com/office/drawing/2014/chart" uri="{C3380CC4-5D6E-409C-BE32-E72D297353CC}">
              <c16:uniqueId val="{00000009-B2F9-4EDE-8C15-900FA04854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1091</c:v>
                </c:pt>
                <c:pt idx="5">
                  <c:v>1072</c:v>
                </c:pt>
                <c:pt idx="8">
                  <c:v>1095</c:v>
                </c:pt>
                <c:pt idx="11">
                  <c:v>1116</c:v>
                </c:pt>
                <c:pt idx="14">
                  <c:v>1200</c:v>
                </c:pt>
              </c:numCache>
            </c:numRef>
          </c:val>
          <c:extLst>
            <c:ext xmlns:c16="http://schemas.microsoft.com/office/drawing/2014/chart" uri="{C3380CC4-5D6E-409C-BE32-E72D297353CC}">
              <c16:uniqueId val="{00000000-FF1C-4226-B268-B94A296676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1C-4226-B268-B94A296676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1C-4226-B268-B94A296676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133</c:v>
                </c:pt>
                <c:pt idx="6">
                  <c:v>48</c:v>
                </c:pt>
                <c:pt idx="9">
                  <c:v>36</c:v>
                </c:pt>
                <c:pt idx="12">
                  <c:v>59</c:v>
                </c:pt>
              </c:numCache>
            </c:numRef>
          </c:val>
          <c:extLst>
            <c:ext xmlns:c16="http://schemas.microsoft.com/office/drawing/2014/chart" uri="{C3380CC4-5D6E-409C-BE32-E72D297353CC}">
              <c16:uniqueId val="{00000003-FF1C-4226-B268-B94A296676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193</c:v>
                </c:pt>
                <c:pt idx="3">
                  <c:v>181</c:v>
                </c:pt>
                <c:pt idx="6">
                  <c:v>155</c:v>
                </c:pt>
                <c:pt idx="9">
                  <c:v>147</c:v>
                </c:pt>
                <c:pt idx="12">
                  <c:v>146</c:v>
                </c:pt>
              </c:numCache>
            </c:numRef>
          </c:val>
          <c:extLst>
            <c:ext xmlns:c16="http://schemas.microsoft.com/office/drawing/2014/chart" uri="{C3380CC4-5D6E-409C-BE32-E72D297353CC}">
              <c16:uniqueId val="{00000004-FF1C-4226-B268-B94A296676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1C-4226-B268-B94A296676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1C-4226-B268-B94A296676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1304</c:v>
                </c:pt>
                <c:pt idx="3">
                  <c:v>1331</c:v>
                </c:pt>
                <c:pt idx="6">
                  <c:v>1331</c:v>
                </c:pt>
                <c:pt idx="9">
                  <c:v>1387</c:v>
                </c:pt>
                <c:pt idx="12">
                  <c:v>1319</c:v>
                </c:pt>
              </c:numCache>
            </c:numRef>
          </c:val>
          <c:extLst>
            <c:ext xmlns:c16="http://schemas.microsoft.com/office/drawing/2014/chart" uri="{C3380CC4-5D6E-409C-BE32-E72D297353CC}">
              <c16:uniqueId val="{00000007-FF1C-4226-B268-B94A296676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486</c:v>
                </c:pt>
                <c:pt idx="2">
                  <c:v>#N/A</c:v>
                </c:pt>
                <c:pt idx="3">
                  <c:v>#N/A</c:v>
                </c:pt>
                <c:pt idx="4">
                  <c:v>573</c:v>
                </c:pt>
                <c:pt idx="5">
                  <c:v>#N/A</c:v>
                </c:pt>
                <c:pt idx="6">
                  <c:v>#N/A</c:v>
                </c:pt>
                <c:pt idx="7">
                  <c:v>439</c:v>
                </c:pt>
                <c:pt idx="8">
                  <c:v>#N/A</c:v>
                </c:pt>
                <c:pt idx="9">
                  <c:v>#N/A</c:v>
                </c:pt>
                <c:pt idx="10">
                  <c:v>454</c:v>
                </c:pt>
                <c:pt idx="11">
                  <c:v>#N/A</c:v>
                </c:pt>
                <c:pt idx="12">
                  <c:v>#N/A</c:v>
                </c:pt>
                <c:pt idx="13">
                  <c:v>324</c:v>
                </c:pt>
                <c:pt idx="14">
                  <c:v>#N/A</c:v>
                </c:pt>
              </c:numCache>
            </c:numRef>
          </c:val>
          <c:smooth val="0"/>
          <c:extLst>
            <c:ext xmlns:c16="http://schemas.microsoft.com/office/drawing/2014/chart" uri="{C3380CC4-5D6E-409C-BE32-E72D297353CC}">
              <c16:uniqueId val="{00000008-FF1C-4226-B268-B94A296676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14028</c:v>
                </c:pt>
                <c:pt idx="5">
                  <c:v>13463</c:v>
                </c:pt>
                <c:pt idx="8">
                  <c:v>13177</c:v>
                </c:pt>
                <c:pt idx="11">
                  <c:v>14083</c:v>
                </c:pt>
                <c:pt idx="14">
                  <c:v>13399</c:v>
                </c:pt>
              </c:numCache>
            </c:numRef>
          </c:val>
          <c:extLst>
            <c:ext xmlns:c16="http://schemas.microsoft.com/office/drawing/2014/chart" uri="{C3380CC4-5D6E-409C-BE32-E72D297353CC}">
              <c16:uniqueId val="{00000000-3948-4678-A5FF-1C3C143991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787</c:v>
                </c:pt>
                <c:pt idx="5">
                  <c:v>644</c:v>
                </c:pt>
                <c:pt idx="8">
                  <c:v>573</c:v>
                </c:pt>
                <c:pt idx="11">
                  <c:v>537</c:v>
                </c:pt>
                <c:pt idx="14">
                  <c:v>519</c:v>
                </c:pt>
              </c:numCache>
            </c:numRef>
          </c:val>
          <c:extLst>
            <c:ext xmlns:c16="http://schemas.microsoft.com/office/drawing/2014/chart" uri="{C3380CC4-5D6E-409C-BE32-E72D297353CC}">
              <c16:uniqueId val="{00000001-3948-4678-A5FF-1C3C143991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5573</c:v>
                </c:pt>
                <c:pt idx="5">
                  <c:v>6003</c:v>
                </c:pt>
                <c:pt idx="8">
                  <c:v>5557</c:v>
                </c:pt>
                <c:pt idx="11">
                  <c:v>5410</c:v>
                </c:pt>
                <c:pt idx="14">
                  <c:v>6221</c:v>
                </c:pt>
              </c:numCache>
            </c:numRef>
          </c:val>
          <c:extLst>
            <c:ext xmlns:c16="http://schemas.microsoft.com/office/drawing/2014/chart" uri="{C3380CC4-5D6E-409C-BE32-E72D297353CC}">
              <c16:uniqueId val="{00000002-3948-4678-A5FF-1C3C143991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48-4678-A5FF-1C3C143991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48-4678-A5FF-1C3C143991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48-4678-A5FF-1C3C143991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48-4678-A5FF-1C3C143991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282</c:v>
                </c:pt>
                <c:pt idx="3">
                  <c:v>298</c:v>
                </c:pt>
                <c:pt idx="6">
                  <c:v>735</c:v>
                </c:pt>
                <c:pt idx="9">
                  <c:v>2950</c:v>
                </c:pt>
                <c:pt idx="12">
                  <c:v>3548</c:v>
                </c:pt>
              </c:numCache>
            </c:numRef>
          </c:val>
          <c:extLst>
            <c:ext xmlns:c16="http://schemas.microsoft.com/office/drawing/2014/chart" uri="{C3380CC4-5D6E-409C-BE32-E72D297353CC}">
              <c16:uniqueId val="{00000007-3948-4678-A5FF-1C3C143991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2906</c:v>
                </c:pt>
                <c:pt idx="3">
                  <c:v>2402</c:v>
                </c:pt>
                <c:pt idx="6">
                  <c:v>1878</c:v>
                </c:pt>
                <c:pt idx="9">
                  <c:v>1792</c:v>
                </c:pt>
                <c:pt idx="12">
                  <c:v>1632</c:v>
                </c:pt>
              </c:numCache>
            </c:numRef>
          </c:val>
          <c:extLst>
            <c:ext xmlns:c16="http://schemas.microsoft.com/office/drawing/2014/chart" uri="{C3380CC4-5D6E-409C-BE32-E72D297353CC}">
              <c16:uniqueId val="{00000008-3948-4678-A5FF-1C3C143991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48-4678-A5FF-1C3C143991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16361</c:v>
                </c:pt>
                <c:pt idx="3">
                  <c:v>16557</c:v>
                </c:pt>
                <c:pt idx="6">
                  <c:v>16139</c:v>
                </c:pt>
                <c:pt idx="9">
                  <c:v>16138</c:v>
                </c:pt>
                <c:pt idx="12">
                  <c:v>17038</c:v>
                </c:pt>
              </c:numCache>
            </c:numRef>
          </c:val>
          <c:extLst>
            <c:ext xmlns:c16="http://schemas.microsoft.com/office/drawing/2014/chart" uri="{C3380CC4-5D6E-409C-BE32-E72D297353CC}">
              <c16:uniqueId val="{0000000A-3948-4678-A5FF-1C3C143991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850</c:v>
                </c:pt>
                <c:pt idx="11">
                  <c:v>#N/A</c:v>
                </c:pt>
                <c:pt idx="12">
                  <c:v>#N/A</c:v>
                </c:pt>
                <c:pt idx="13">
                  <c:v>2079</c:v>
                </c:pt>
                <c:pt idx="14">
                  <c:v>#N/A</c:v>
                </c:pt>
              </c:numCache>
            </c:numRef>
          </c:val>
          <c:smooth val="0"/>
          <c:extLst>
            <c:ext xmlns:c16="http://schemas.microsoft.com/office/drawing/2014/chart" uri="{C3380CC4-5D6E-409C-BE32-E72D297353CC}">
              <c16:uniqueId val="{0000000B-3948-4678-A5FF-1C3C143991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1906</c:v>
                </c:pt>
                <c:pt idx="1">
                  <c:v>1886</c:v>
                </c:pt>
                <c:pt idx="2">
                  <c:v>2196</c:v>
                </c:pt>
              </c:numCache>
            </c:numRef>
          </c:val>
          <c:extLst>
            <c:ext xmlns:c16="http://schemas.microsoft.com/office/drawing/2014/chart" uri="{C3380CC4-5D6E-409C-BE32-E72D297353CC}">
              <c16:uniqueId val="{00000000-E2EA-4B0F-9DAA-166E8F5BB3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389</c:v>
                </c:pt>
                <c:pt idx="1">
                  <c:v>389</c:v>
                </c:pt>
                <c:pt idx="2">
                  <c:v>389</c:v>
                </c:pt>
              </c:numCache>
            </c:numRef>
          </c:val>
          <c:extLst>
            <c:ext xmlns:c16="http://schemas.microsoft.com/office/drawing/2014/chart" uri="{C3380CC4-5D6E-409C-BE32-E72D297353CC}">
              <c16:uniqueId val="{00000001-E2EA-4B0F-9DAA-166E8F5BB3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2685</c:v>
                </c:pt>
                <c:pt idx="1">
                  <c:v>2462</c:v>
                </c:pt>
                <c:pt idx="2">
                  <c:v>2872</c:v>
                </c:pt>
              </c:numCache>
            </c:numRef>
          </c:val>
          <c:extLst>
            <c:ext xmlns:c16="http://schemas.microsoft.com/office/drawing/2014/chart" uri="{C3380CC4-5D6E-409C-BE32-E72D297353CC}">
              <c16:uniqueId val="{00000002-E2EA-4B0F-9DAA-166E8F5BB3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％と前年度よりも</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防災センター整備事業や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菊陽杉並木公園拡張整備事業等の大型事業の償還が開始され、新規事業に伴う地方債の発行により、</a:t>
          </a:r>
          <a:r>
            <a:rPr kumimoji="1" lang="ja-JP" altLang="en-US" sz="1400">
              <a:latin typeface="ＭＳ ゴシック" pitchFamily="49" charset="-128"/>
              <a:ea typeface="ＭＳ ゴシック" pitchFamily="49" charset="-128"/>
            </a:rPr>
            <a:t>比率は上昇していくことが見込まれる。</a:t>
          </a:r>
        </a:p>
        <a:p>
          <a:r>
            <a:rPr kumimoji="1" lang="ja-JP" altLang="en-US" sz="1400">
              <a:latin typeface="ＭＳ ゴシック" pitchFamily="49" charset="-128"/>
              <a:ea typeface="ＭＳ ゴシック" pitchFamily="49" charset="-128"/>
            </a:rPr>
            <a:t>　これまで以上に適正な事業執行を行いながら、計画的な償還額の平準化に努めていく。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満期一括償還地方債の発行なし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防災センター整備事業や菊陽杉並木公園拡張整備事業等の大型事業の実施により、地方債残高が増加し、菊池環境保全組合の新環境工場建設に伴う組合負担等見込額の増加により、将来負担比率が</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ポイントの大幅増となった。</a:t>
          </a:r>
        </a:p>
        <a:p>
          <a:r>
            <a:rPr kumimoji="1" lang="ja-JP" altLang="en-US" sz="1400">
              <a:latin typeface="ＭＳ ゴシック" pitchFamily="49" charset="-128"/>
              <a:ea typeface="ＭＳ ゴシック" pitchFamily="49" charset="-128"/>
            </a:rPr>
            <a:t>　今後も菊陽空港線延伸計画道路事業等の大型事業が控えており、基金を取り崩すことによる充当可能基金の減少や地方債残高の増加により、将来負担比率はさらに上昇する可能性がある。</a:t>
          </a:r>
        </a:p>
        <a:p>
          <a:r>
            <a:rPr kumimoji="1" lang="ja-JP" altLang="en-US" sz="1400">
              <a:latin typeface="ＭＳ ゴシック" pitchFamily="49" charset="-128"/>
              <a:ea typeface="ＭＳ ゴシック" pitchFamily="49" charset="-128"/>
            </a:rPr>
            <a:t>　地方債残高や基金残高の適正管理を行い、過度な将来負担を増やさないように努めていく。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百万円、企業誘致環境整備基金に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百万円、土地区画整理事業基金を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百万円、総合スポーツ施設整備基金を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百万円取り崩したが、積み立て額が取り崩し額を上回ったため、基金全体は増加している。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菊陽町中期財政計画において、財政調整機能のある基金（財政調整基金、減債基金）については標準財政規模の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また、目的が決まっている場合は、特定目的基金に積み立てることとする。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総合スポーツ施設整備基金：総合スポーツ施設の整備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企業誘致環境整備基金：企業誘致推進のための環境整備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学校建設基金：町立小中学校の施設整備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ふるさと創生事業基金：ふるさと創生事業の推進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総合スポーツ施設整備基金：菊陽杉並木公園拡張整備事業のため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公共施設整備基金：土地改良事業のため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企業誘致環境整備基金：新規に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百万円積み立て、花いっぱい推進事業のため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総合スポーツ施設整備基金：施設整備のため計画的に取り崩しを行う予定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公共施設整備基金：公共施設の更新に備え、重点的に積みたてを行う予定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企業誘致環境整備基金：企業誘致推進の環境整備のため、計画的に取り崩しを行う予定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学校建設基金：小中学校の増改築等が続き、今後は基金の取り崩しが多くなるため、計画的に積み立てを行う予定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ふるさと創生事業基金：企業版ふるさと納税関係、花いっぱい推進事業等のため、計画的に積み立て・取り崩しを行う予定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年度は上記目標を達成したが、財源の年度間調整を適切に判断しながら引き続き基金管理に努める。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積み立て取り崩しは行わず、利子分のみの増加。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財政調整基金と併せ、標準財政規模の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地方公共団体の財政力を示す指標である財政力指数は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前年度より微減と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、類似団体平均よりも高い水準を維持している。これは、人口や事業所が増加しているため、自主財源である税収が伸びていることに起因している。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しかしながら、税収に占める企業からの固定資産税（償却資産）の割合が約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％と大きいため、不況下での税収の落ち込みに備える必要がある。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行政運営に必要な経費も人口等の伸びに応じて増加しているため、今後も積極的に自主財源の確保に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33161</xdr:rowOff>
    </xdr:to>
    <xdr:cxnSp macro="">
      <xdr:nvCxnSpPr>
        <xdr:cNvPr id="69" name="直線コネクタ 68"/>
        <xdr:cNvCxnSpPr/>
      </xdr:nvCxnSpPr>
      <xdr:spPr>
        <a:xfrm>
          <a:off x="4114800" y="68509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19755</xdr:rowOff>
    </xdr:to>
    <xdr:cxnSp macro="">
      <xdr:nvCxnSpPr>
        <xdr:cNvPr id="72" name="直線コネクタ 71"/>
        <xdr:cNvCxnSpPr/>
      </xdr:nvCxnSpPr>
      <xdr:spPr>
        <a:xfrm flipV="1">
          <a:off x="3225800" y="685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46567</xdr:rowOff>
    </xdr:to>
    <xdr:cxnSp macro="">
      <xdr:nvCxnSpPr>
        <xdr:cNvPr id="75" name="直線コネクタ 74"/>
        <xdr:cNvCxnSpPr/>
      </xdr:nvCxnSpPr>
      <xdr:spPr>
        <a:xfrm flipV="1">
          <a:off x="2336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86783</xdr:rowOff>
    </xdr:to>
    <xdr:cxnSp macro="">
      <xdr:nvCxnSpPr>
        <xdr:cNvPr id="78" name="直線コネクタ 77"/>
        <xdr:cNvCxnSpPr/>
      </xdr:nvCxnSpPr>
      <xdr:spPr>
        <a:xfrm flipV="1">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年度において、法人税及び固定資産税の減により税収は減収したが、普通交付税額及び臨時財政対策債が増加したことにより、経常収支比率は低下した。</a:t>
          </a:r>
        </a:p>
        <a:p>
          <a:r>
            <a:rPr kumimoji="1" lang="ja-JP" altLang="en-US" sz="1300">
              <a:latin typeface="ＭＳ Ｐゴシック" panose="020B0600070205080204" pitchFamily="50" charset="-128"/>
              <a:ea typeface="ＭＳ Ｐゴシック" panose="020B0600070205080204" pitchFamily="50" charset="-128"/>
            </a:rPr>
            <a:t>　類似団体との比較では、低い水準となっており、財政構造の弾力性は保たれているが、企業からの税収しだいでは、再び数値が高くなる可能性もあることから、推移を注視し健全な財政運営を行っていく。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168063</xdr:rowOff>
    </xdr:to>
    <xdr:cxnSp macro="">
      <xdr:nvCxnSpPr>
        <xdr:cNvPr id="132" name="直線コネクタ 131"/>
        <xdr:cNvCxnSpPr/>
      </xdr:nvCxnSpPr>
      <xdr:spPr>
        <a:xfrm flipV="1">
          <a:off x="4114800" y="1065826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66</xdr:row>
      <xdr:rowOff>130810</xdr:rowOff>
    </xdr:to>
    <xdr:cxnSp macro="">
      <xdr:nvCxnSpPr>
        <xdr:cNvPr id="135" name="直線コネクタ 134"/>
        <xdr:cNvCxnSpPr/>
      </xdr:nvCxnSpPr>
      <xdr:spPr>
        <a:xfrm flipV="1">
          <a:off x="3225800" y="1114086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66</xdr:row>
      <xdr:rowOff>130810</xdr:rowOff>
    </xdr:to>
    <xdr:cxnSp macro="">
      <xdr:nvCxnSpPr>
        <xdr:cNvPr id="138" name="直線コネクタ 137"/>
        <xdr:cNvCxnSpPr/>
      </xdr:nvCxnSpPr>
      <xdr:spPr>
        <a:xfrm>
          <a:off x="2336800" y="1144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66</xdr:row>
      <xdr:rowOff>130810</xdr:rowOff>
    </xdr:to>
    <xdr:cxnSp macro="">
      <xdr:nvCxnSpPr>
        <xdr:cNvPr id="141" name="直線コネクタ 140"/>
        <xdr:cNvCxnSpPr/>
      </xdr:nvCxnSpPr>
      <xdr:spPr>
        <a:xfrm>
          <a:off x="1447800" y="10706523"/>
          <a:ext cx="889000" cy="7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3" name="楕円 152"/>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54" name="テキスト ボックス 153"/>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5" name="楕円 154"/>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6" name="テキスト ボックス 155"/>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7" name="楕円 156"/>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8" name="テキスト ボックス 157"/>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新型コロナウイルス感染症対応や人口増加に伴う多様な行政需要への対応のため、職員及び会計年度任用職員の増員や時間外勤務手当の支給増により、人件費が増加した。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物件費についても、プレミアム付食事券事業や新型コロナウイルスワクチン接種体制確保事業等の実施により、増加した。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12336</xdr:rowOff>
    </xdr:from>
    <xdr:to>
      <xdr:col>23</xdr:col>
      <xdr:colOff>133350</xdr:colOff>
      <xdr:row>81</xdr:row>
      <xdr:rowOff>90576</xdr:rowOff>
    </xdr:to>
    <xdr:cxnSp macro="">
      <xdr:nvCxnSpPr>
        <xdr:cNvPr id="193" name="直線コネクタ 192"/>
        <xdr:cNvCxnSpPr/>
      </xdr:nvCxnSpPr>
      <xdr:spPr>
        <a:xfrm>
          <a:off x="4114800" y="13899786"/>
          <a:ext cx="838200" cy="7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116029</xdr:rowOff>
    </xdr:from>
    <xdr:to>
      <xdr:col>19</xdr:col>
      <xdr:colOff>133350</xdr:colOff>
      <xdr:row>81</xdr:row>
      <xdr:rowOff>12336</xdr:rowOff>
    </xdr:to>
    <xdr:cxnSp macro="">
      <xdr:nvCxnSpPr>
        <xdr:cNvPr id="196" name="直線コネクタ 195"/>
        <xdr:cNvCxnSpPr/>
      </xdr:nvCxnSpPr>
      <xdr:spPr>
        <a:xfrm>
          <a:off x="3225800" y="13832029"/>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96639</xdr:rowOff>
    </xdr:from>
    <xdr:to>
      <xdr:col>15</xdr:col>
      <xdr:colOff>82550</xdr:colOff>
      <xdr:row>80</xdr:row>
      <xdr:rowOff>116029</xdr:rowOff>
    </xdr:to>
    <xdr:cxnSp macro="">
      <xdr:nvCxnSpPr>
        <xdr:cNvPr id="199" name="直線コネクタ 198"/>
        <xdr:cNvCxnSpPr/>
      </xdr:nvCxnSpPr>
      <xdr:spPr>
        <a:xfrm>
          <a:off x="2336800" y="13812639"/>
          <a:ext cx="889000" cy="1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96639</xdr:rowOff>
    </xdr:from>
    <xdr:to>
      <xdr:col>11</xdr:col>
      <xdr:colOff>31750</xdr:colOff>
      <xdr:row>81</xdr:row>
      <xdr:rowOff>42210</xdr:rowOff>
    </xdr:to>
    <xdr:cxnSp macro="">
      <xdr:nvCxnSpPr>
        <xdr:cNvPr id="202" name="直線コネクタ 201"/>
        <xdr:cNvCxnSpPr/>
      </xdr:nvCxnSpPr>
      <xdr:spPr>
        <a:xfrm flipV="1">
          <a:off x="1447800" y="13812639"/>
          <a:ext cx="889000" cy="1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39776</xdr:rowOff>
    </xdr:from>
    <xdr:to>
      <xdr:col>23</xdr:col>
      <xdr:colOff>184150</xdr:colOff>
      <xdr:row>81</xdr:row>
      <xdr:rowOff>141376</xdr:rowOff>
    </xdr:to>
    <xdr:sp macro="" textlink="">
      <xdr:nvSpPr>
        <xdr:cNvPr id="212" name="楕円 211"/>
        <xdr:cNvSpPr/>
      </xdr:nvSpPr>
      <xdr:spPr>
        <a:xfrm>
          <a:off x="4902200" y="139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56303</xdr:rowOff>
    </xdr:from>
    <xdr:ext cx="762000" cy="259045"/>
    <xdr:sp macro="" textlink="">
      <xdr:nvSpPr>
        <xdr:cNvPr id="213" name="人件費・物件費等の状況該当値テキスト"/>
        <xdr:cNvSpPr txBox="1"/>
      </xdr:nvSpPr>
      <xdr:spPr>
        <a:xfrm>
          <a:off x="5041900" y="1377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132986</xdr:rowOff>
    </xdr:from>
    <xdr:to>
      <xdr:col>19</xdr:col>
      <xdr:colOff>184150</xdr:colOff>
      <xdr:row>81</xdr:row>
      <xdr:rowOff>63136</xdr:rowOff>
    </xdr:to>
    <xdr:sp macro="" textlink="">
      <xdr:nvSpPr>
        <xdr:cNvPr id="214" name="楕円 213"/>
        <xdr:cNvSpPr/>
      </xdr:nvSpPr>
      <xdr:spPr>
        <a:xfrm>
          <a:off x="4064000" y="138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73313</xdr:rowOff>
    </xdr:from>
    <xdr:ext cx="736600" cy="259045"/>
    <xdr:sp macro="" textlink="">
      <xdr:nvSpPr>
        <xdr:cNvPr id="215" name="テキスト ボックス 214"/>
        <xdr:cNvSpPr txBox="1"/>
      </xdr:nvSpPr>
      <xdr:spPr>
        <a:xfrm>
          <a:off x="3733800" y="1361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65229</xdr:rowOff>
    </xdr:from>
    <xdr:to>
      <xdr:col>15</xdr:col>
      <xdr:colOff>133350</xdr:colOff>
      <xdr:row>80</xdr:row>
      <xdr:rowOff>166829</xdr:rowOff>
    </xdr:to>
    <xdr:sp macro="" textlink="">
      <xdr:nvSpPr>
        <xdr:cNvPr id="216" name="楕円 215"/>
        <xdr:cNvSpPr/>
      </xdr:nvSpPr>
      <xdr:spPr>
        <a:xfrm>
          <a:off x="3175000" y="137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5556</xdr:rowOff>
    </xdr:from>
    <xdr:ext cx="762000" cy="259045"/>
    <xdr:sp macro="" textlink="">
      <xdr:nvSpPr>
        <xdr:cNvPr id="217" name="テキスト ボックス 216"/>
        <xdr:cNvSpPr txBox="1"/>
      </xdr:nvSpPr>
      <xdr:spPr>
        <a:xfrm>
          <a:off x="2844800" y="1355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45839</xdr:rowOff>
    </xdr:from>
    <xdr:to>
      <xdr:col>11</xdr:col>
      <xdr:colOff>82550</xdr:colOff>
      <xdr:row>80</xdr:row>
      <xdr:rowOff>147439</xdr:rowOff>
    </xdr:to>
    <xdr:sp macro="" textlink="">
      <xdr:nvSpPr>
        <xdr:cNvPr id="218" name="楕円 217"/>
        <xdr:cNvSpPr/>
      </xdr:nvSpPr>
      <xdr:spPr>
        <a:xfrm>
          <a:off x="2286000" y="137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157616</xdr:rowOff>
    </xdr:from>
    <xdr:ext cx="762000" cy="259045"/>
    <xdr:sp macro="" textlink="">
      <xdr:nvSpPr>
        <xdr:cNvPr id="219" name="テキスト ボックス 218"/>
        <xdr:cNvSpPr txBox="1"/>
      </xdr:nvSpPr>
      <xdr:spPr>
        <a:xfrm>
          <a:off x="1955800" y="1353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162860</xdr:rowOff>
    </xdr:from>
    <xdr:to>
      <xdr:col>7</xdr:col>
      <xdr:colOff>31750</xdr:colOff>
      <xdr:row>81</xdr:row>
      <xdr:rowOff>93010</xdr:rowOff>
    </xdr:to>
    <xdr:sp macro="" textlink="">
      <xdr:nvSpPr>
        <xdr:cNvPr id="220" name="楕円 219"/>
        <xdr:cNvSpPr/>
      </xdr:nvSpPr>
      <xdr:spPr>
        <a:xfrm>
          <a:off x="1397000" y="138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103187</xdr:rowOff>
    </xdr:from>
    <xdr:ext cx="762000" cy="259045"/>
    <xdr:sp macro="" textlink="">
      <xdr:nvSpPr>
        <xdr:cNvPr id="221" name="テキスト ボックス 220"/>
        <xdr:cNvSpPr txBox="1"/>
      </xdr:nvSpPr>
      <xdr:spPr>
        <a:xfrm>
          <a:off x="1066800" y="136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全国町村平均より高い水準となっているが、指数が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を切っているため問題ないと考える。</a:t>
          </a:r>
        </a:p>
        <a:p>
          <a:r>
            <a:rPr kumimoji="1" lang="ja-JP" altLang="en-US" sz="1300">
              <a:latin typeface="ＭＳ Ｐゴシック" panose="020B0600070205080204" pitchFamily="50" charset="-128"/>
              <a:ea typeface="ＭＳ Ｐゴシック" panose="020B0600070205080204" pitchFamily="50" charset="-128"/>
            </a:rPr>
            <a:t>　今後も全国平均と大幅な乖離がないよう注視していく。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7" name="直線コネクタ 256"/>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102507</xdr:rowOff>
    </xdr:to>
    <xdr:cxnSp macro="">
      <xdr:nvCxnSpPr>
        <xdr:cNvPr id="260" name="直線コネクタ 259"/>
        <xdr:cNvCxnSpPr/>
      </xdr:nvCxnSpPr>
      <xdr:spPr>
        <a:xfrm>
          <a:off x="15290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3" name="直線コネクタ 262"/>
        <xdr:cNvCxnSpPr/>
      </xdr:nvCxnSpPr>
      <xdr:spPr>
        <a:xfrm>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119743</xdr:rowOff>
    </xdr:to>
    <xdr:cxnSp macro="">
      <xdr:nvCxnSpPr>
        <xdr:cNvPr id="266" name="直線コネクタ 265"/>
        <xdr:cNvCxnSpPr/>
      </xdr:nvCxnSpPr>
      <xdr:spPr>
        <a:xfrm flipV="1">
          <a:off x="13512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近年職員数は増加しているが、人口も増加しているため、類似団体平均より低い水準を維持している。</a:t>
          </a:r>
        </a:p>
        <a:p>
          <a:r>
            <a:rPr kumimoji="1" lang="ja-JP" altLang="en-US" sz="1300" baseline="0">
              <a:latin typeface="ＭＳ Ｐゴシック" panose="020B0600070205080204" pitchFamily="50" charset="-128"/>
              <a:ea typeface="ＭＳ Ｐゴシック" panose="020B0600070205080204" pitchFamily="50" charset="-128"/>
            </a:rPr>
            <a:t>　今後も宅地開発等により人口が増加し、多様な行政需要対応のため職員数は増える見込みである。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154577</xdr:rowOff>
    </xdr:from>
    <xdr:to>
      <xdr:col>81</xdr:col>
      <xdr:colOff>44450</xdr:colOff>
      <xdr:row>58</xdr:row>
      <xdr:rowOff>164919</xdr:rowOff>
    </xdr:to>
    <xdr:cxnSp macro="">
      <xdr:nvCxnSpPr>
        <xdr:cNvPr id="322" name="直線コネクタ 321"/>
        <xdr:cNvCxnSpPr/>
      </xdr:nvCxnSpPr>
      <xdr:spPr>
        <a:xfrm flipV="1">
          <a:off x="16179800" y="1009867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163195</xdr:rowOff>
    </xdr:from>
    <xdr:to>
      <xdr:col>77</xdr:col>
      <xdr:colOff>44450</xdr:colOff>
      <xdr:row>58</xdr:row>
      <xdr:rowOff>164919</xdr:rowOff>
    </xdr:to>
    <xdr:cxnSp macro="">
      <xdr:nvCxnSpPr>
        <xdr:cNvPr id="325" name="直線コネクタ 324"/>
        <xdr:cNvCxnSpPr/>
      </xdr:nvCxnSpPr>
      <xdr:spPr>
        <a:xfrm>
          <a:off x="15290800" y="101072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163195</xdr:rowOff>
    </xdr:from>
    <xdr:to>
      <xdr:col>72</xdr:col>
      <xdr:colOff>203200</xdr:colOff>
      <xdr:row>59</xdr:row>
      <xdr:rowOff>2087</xdr:rowOff>
    </xdr:to>
    <xdr:cxnSp macro="">
      <xdr:nvCxnSpPr>
        <xdr:cNvPr id="328" name="直線コネクタ 327"/>
        <xdr:cNvCxnSpPr/>
      </xdr:nvCxnSpPr>
      <xdr:spPr>
        <a:xfrm flipV="1">
          <a:off x="14401800" y="1010729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59</xdr:row>
      <xdr:rowOff>2087</xdr:rowOff>
    </xdr:to>
    <xdr:cxnSp macro="">
      <xdr:nvCxnSpPr>
        <xdr:cNvPr id="331" name="直線コネクタ 330"/>
        <xdr:cNvCxnSpPr/>
      </xdr:nvCxnSpPr>
      <xdr:spPr>
        <a:xfrm>
          <a:off x="13512800" y="100986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103777</xdr:rowOff>
    </xdr:from>
    <xdr:to>
      <xdr:col>81</xdr:col>
      <xdr:colOff>95250</xdr:colOff>
      <xdr:row>59</xdr:row>
      <xdr:rowOff>33927</xdr:rowOff>
    </xdr:to>
    <xdr:sp macro="" textlink="">
      <xdr:nvSpPr>
        <xdr:cNvPr id="341" name="楕円 340"/>
        <xdr:cNvSpPr/>
      </xdr:nvSpPr>
      <xdr:spPr>
        <a:xfrm>
          <a:off x="16967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120304</xdr:rowOff>
    </xdr:from>
    <xdr:ext cx="762000" cy="259045"/>
    <xdr:sp macro="" textlink="">
      <xdr:nvSpPr>
        <xdr:cNvPr id="342" name="定員管理の状況該当値テキスト"/>
        <xdr:cNvSpPr txBox="1"/>
      </xdr:nvSpPr>
      <xdr:spPr>
        <a:xfrm>
          <a:off x="17106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3" name="楕円 342"/>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4" name="テキスト ボックス 343"/>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112395</xdr:rowOff>
    </xdr:from>
    <xdr:to>
      <xdr:col>73</xdr:col>
      <xdr:colOff>44450</xdr:colOff>
      <xdr:row>59</xdr:row>
      <xdr:rowOff>42545</xdr:rowOff>
    </xdr:to>
    <xdr:sp macro="" textlink="">
      <xdr:nvSpPr>
        <xdr:cNvPr id="345" name="楕円 344"/>
        <xdr:cNvSpPr/>
      </xdr:nvSpPr>
      <xdr:spPr>
        <a:xfrm>
          <a:off x="15240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52722</xdr:rowOff>
    </xdr:from>
    <xdr:ext cx="762000" cy="259045"/>
    <xdr:sp macro="" textlink="">
      <xdr:nvSpPr>
        <xdr:cNvPr id="346" name="テキスト ボックス 345"/>
        <xdr:cNvSpPr txBox="1"/>
      </xdr:nvSpPr>
      <xdr:spPr>
        <a:xfrm>
          <a:off x="14909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122737</xdr:rowOff>
    </xdr:from>
    <xdr:to>
      <xdr:col>68</xdr:col>
      <xdr:colOff>203200</xdr:colOff>
      <xdr:row>59</xdr:row>
      <xdr:rowOff>52887</xdr:rowOff>
    </xdr:to>
    <xdr:sp macro="" textlink="">
      <xdr:nvSpPr>
        <xdr:cNvPr id="347" name="楕円 346"/>
        <xdr:cNvSpPr/>
      </xdr:nvSpPr>
      <xdr:spPr>
        <a:xfrm>
          <a:off x="14351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63064</xdr:rowOff>
    </xdr:from>
    <xdr:ext cx="762000" cy="259045"/>
    <xdr:sp macro="" textlink="">
      <xdr:nvSpPr>
        <xdr:cNvPr id="348" name="テキスト ボックス 347"/>
        <xdr:cNvSpPr txBox="1"/>
      </xdr:nvSpPr>
      <xdr:spPr>
        <a:xfrm>
          <a:off x="14020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103777</xdr:rowOff>
    </xdr:from>
    <xdr:to>
      <xdr:col>64</xdr:col>
      <xdr:colOff>152400</xdr:colOff>
      <xdr:row>59</xdr:row>
      <xdr:rowOff>33927</xdr:rowOff>
    </xdr:to>
    <xdr:sp macro="" textlink="">
      <xdr:nvSpPr>
        <xdr:cNvPr id="349" name="楕円 348"/>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44104</xdr:rowOff>
    </xdr:from>
    <xdr:ext cx="762000" cy="259045"/>
    <xdr:sp macro="" textlink="">
      <xdr:nvSpPr>
        <xdr:cNvPr id="350" name="テキスト ボックス 349"/>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実質公債費比率は、昨年度よりも</a:t>
          </a:r>
          <a:r>
            <a:rPr kumimoji="1" lang="en-US" altLang="ja-JP" sz="1250">
              <a:latin typeface="ＭＳ Ｐゴシック" panose="020B0600070205080204" pitchFamily="50" charset="-128"/>
              <a:ea typeface="ＭＳ Ｐゴシック" panose="020B0600070205080204" pitchFamily="50" charset="-128"/>
            </a:rPr>
            <a:t>1.3</a:t>
          </a:r>
          <a:r>
            <a:rPr kumimoji="1" lang="ja-JP" altLang="en-US" sz="1250">
              <a:latin typeface="ＭＳ Ｐゴシック" panose="020B0600070205080204" pitchFamily="50" charset="-128"/>
              <a:ea typeface="ＭＳ Ｐゴシック" panose="020B0600070205080204" pitchFamily="50" charset="-128"/>
            </a:rPr>
            <a:t>ポイント減少し、類似団体平均を下回ったが、今後大型事業の償還が本格化し、新規事業に伴う地方債の発行も予定されていることから、一般会計における公債費は今後増加する見込みである。</a:t>
          </a:r>
        </a:p>
        <a:p>
          <a:r>
            <a:rPr kumimoji="1" lang="ja-JP" altLang="en-US" sz="1250">
              <a:latin typeface="ＭＳ Ｐゴシック" panose="020B0600070205080204" pitchFamily="50" charset="-128"/>
              <a:ea typeface="ＭＳ Ｐゴシック" panose="020B0600070205080204" pitchFamily="50" charset="-128"/>
            </a:rPr>
            <a:t>　今後も交付税算入率が有利な地方債を中心に財源を確保することにより、後年度の負担の抑制を図り、公債費管理の適正化に努める。</a:t>
          </a:r>
        </a:p>
        <a:p>
          <a:r>
            <a:rPr kumimoji="1" lang="ja-JP" altLang="en-US" sz="1250">
              <a:latin typeface="ＭＳ Ｐゴシック" panose="020B0600070205080204" pitchFamily="50" charset="-128"/>
              <a:ea typeface="ＭＳ Ｐゴシック" panose="020B0600070205080204" pitchFamily="50" charset="-128"/>
            </a:rPr>
            <a:t>　（参考）</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カ年平均　 </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 　 </a:t>
          </a:r>
          <a:r>
            <a:rPr kumimoji="1" lang="en-US" altLang="ja-JP" sz="1250">
              <a:latin typeface="ＭＳ Ｐゴシック" panose="020B0600070205080204" pitchFamily="50" charset="-128"/>
              <a:ea typeface="ＭＳ Ｐゴシック" panose="020B0600070205080204" pitchFamily="50" charset="-128"/>
            </a:rPr>
            <a:t>3.8</a:t>
          </a:r>
          <a:r>
            <a:rPr kumimoji="1" lang="ja-JP" altLang="en-US" sz="1250">
              <a:latin typeface="ＭＳ Ｐゴシック" panose="020B0600070205080204" pitchFamily="50" charset="-128"/>
              <a:ea typeface="ＭＳ Ｐゴシック" panose="020B0600070205080204" pitchFamily="50" charset="-128"/>
            </a:rPr>
            <a:t>％、令和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　  </a:t>
          </a:r>
          <a:r>
            <a:rPr kumimoji="1" lang="en-US" altLang="ja-JP" sz="1250">
              <a:latin typeface="ＭＳ Ｐゴシック" panose="020B0600070205080204" pitchFamily="50" charset="-128"/>
              <a:ea typeface="ＭＳ Ｐゴシック" panose="020B0600070205080204" pitchFamily="50" charset="-128"/>
            </a:rPr>
            <a:t>5.6</a:t>
          </a:r>
          <a:r>
            <a:rPr kumimoji="1" lang="ja-JP" altLang="en-US" sz="1250">
              <a:latin typeface="ＭＳ Ｐゴシック" panose="020B0600070205080204" pitchFamily="50" charset="-128"/>
              <a:ea typeface="ＭＳ Ｐゴシック" panose="020B0600070205080204" pitchFamily="50" charset="-128"/>
            </a:rPr>
            <a:t>％、令和元年度　</a:t>
          </a:r>
          <a:r>
            <a:rPr kumimoji="1" lang="en-US" altLang="ja-JP" sz="1250">
              <a:latin typeface="ＭＳ Ｐゴシック" panose="020B0600070205080204" pitchFamily="50" charset="-128"/>
              <a:ea typeface="ＭＳ Ｐゴシック" panose="020B0600070205080204" pitchFamily="50" charset="-128"/>
            </a:rPr>
            <a:t>5.8</a:t>
          </a:r>
          <a:r>
            <a:rPr kumimoji="1" lang="ja-JP" altLang="en-US" sz="125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44269</xdr:rowOff>
    </xdr:to>
    <xdr:cxnSp macro="">
      <xdr:nvCxnSpPr>
        <xdr:cNvPr id="385" name="直線コネクタ 384"/>
        <xdr:cNvCxnSpPr/>
      </xdr:nvCxnSpPr>
      <xdr:spPr>
        <a:xfrm flipV="1">
          <a:off x="16179800" y="6812643"/>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64951</xdr:rowOff>
    </xdr:to>
    <xdr:cxnSp macro="">
      <xdr:nvCxnSpPr>
        <xdr:cNvPr id="388" name="直線コネクタ 387"/>
        <xdr:cNvCxnSpPr/>
      </xdr:nvCxnSpPr>
      <xdr:spPr>
        <a:xfrm flipV="1">
          <a:off x="15290800" y="690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64951</xdr:rowOff>
    </xdr:from>
    <xdr:to>
      <xdr:col>72</xdr:col>
      <xdr:colOff>203200</xdr:colOff>
      <xdr:row>40</xdr:row>
      <xdr:rowOff>154577</xdr:rowOff>
    </xdr:to>
    <xdr:cxnSp macro="">
      <xdr:nvCxnSpPr>
        <xdr:cNvPr id="391" name="直線コネクタ 390"/>
        <xdr:cNvCxnSpPr/>
      </xdr:nvCxnSpPr>
      <xdr:spPr>
        <a:xfrm flipV="1">
          <a:off x="14401800" y="692295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17599</xdr:rowOff>
    </xdr:to>
    <xdr:cxnSp macro="">
      <xdr:nvCxnSpPr>
        <xdr:cNvPr id="394" name="直線コネクタ 393"/>
        <xdr:cNvCxnSpPr/>
      </xdr:nvCxnSpPr>
      <xdr:spPr>
        <a:xfrm flipV="1">
          <a:off x="13512800" y="70125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4" name="楕円 403"/>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5"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14151</xdr:rowOff>
    </xdr:from>
    <xdr:to>
      <xdr:col>73</xdr:col>
      <xdr:colOff>44450</xdr:colOff>
      <xdr:row>40</xdr:row>
      <xdr:rowOff>115751</xdr:rowOff>
    </xdr:to>
    <xdr:sp macro="" textlink="">
      <xdr:nvSpPr>
        <xdr:cNvPr id="408" name="楕円 407"/>
        <xdr:cNvSpPr/>
      </xdr:nvSpPr>
      <xdr:spPr>
        <a:xfrm>
          <a:off x="15240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409" name="テキスト ボックス 408"/>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10" name="楕円 409"/>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11" name="テキスト ボックス 410"/>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12" name="楕円 411"/>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53176</xdr:rowOff>
    </xdr:from>
    <xdr:ext cx="762000" cy="259045"/>
    <xdr:sp macro="" textlink="">
      <xdr:nvSpPr>
        <xdr:cNvPr id="413" name="テキスト ボックス 412"/>
        <xdr:cNvSpPr txBox="1"/>
      </xdr:nvSpPr>
      <xdr:spPr>
        <a:xfrm>
          <a:off x="13131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防災センター整備事業や菊陽杉並木公園拡張整備事業等の大型事業の実施により、地方債残高が増加し、菊池環境保全組合の新環境工場建設に伴う組合負担等見込額の増加により、将来負担比率が</a:t>
          </a:r>
          <a:r>
            <a:rPr kumimoji="1" lang="en-US" altLang="ja-JP" sz="1150">
              <a:latin typeface="ＭＳ Ｐゴシック" panose="020B0600070205080204" pitchFamily="50" charset="-128"/>
              <a:ea typeface="ＭＳ Ｐゴシック" panose="020B0600070205080204" pitchFamily="50" charset="-128"/>
            </a:rPr>
            <a:t>13.9</a:t>
          </a:r>
          <a:r>
            <a:rPr kumimoji="1" lang="ja-JP" altLang="en-US" sz="1150">
              <a:latin typeface="ＭＳ Ｐゴシック" panose="020B0600070205080204" pitchFamily="50" charset="-128"/>
              <a:ea typeface="ＭＳ Ｐゴシック" panose="020B0600070205080204" pitchFamily="50" charset="-128"/>
            </a:rPr>
            <a:t>ポイントの大幅増となった。</a:t>
          </a:r>
        </a:p>
        <a:p>
          <a:r>
            <a:rPr kumimoji="1" lang="ja-JP" altLang="en-US" sz="1150">
              <a:latin typeface="ＭＳ Ｐゴシック" panose="020B0600070205080204" pitchFamily="50" charset="-128"/>
              <a:ea typeface="ＭＳ Ｐゴシック" panose="020B0600070205080204" pitchFamily="50" charset="-128"/>
            </a:rPr>
            <a:t>　今後も菊陽空港線延伸計画道路事業等の大型事業が控えており、基金を取り崩すことによる充当可能基金の減少や地方債残高の増加により、将来負担比率はさらに上昇する可能性がある。</a:t>
          </a:r>
        </a:p>
        <a:p>
          <a:r>
            <a:rPr kumimoji="1" lang="ja-JP" altLang="en-US" sz="1150">
              <a:latin typeface="ＭＳ Ｐゴシック" panose="020B0600070205080204" pitchFamily="50" charset="-128"/>
              <a:ea typeface="ＭＳ Ｐゴシック" panose="020B0600070205080204" pitchFamily="50" charset="-128"/>
            </a:rPr>
            <a:t>　地方債残高や基金残高の適正管理を行い、過度な将来負担を増やさないように努めていく。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126012</xdr:rowOff>
    </xdr:to>
    <xdr:cxnSp macro="">
      <xdr:nvCxnSpPr>
        <xdr:cNvPr id="447" name="直線コネクタ 446"/>
        <xdr:cNvCxnSpPr/>
      </xdr:nvCxnSpPr>
      <xdr:spPr>
        <a:xfrm>
          <a:off x="16179800" y="2511425"/>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0" name="フローチャート: 判断 449"/>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1" name="テキスト ボックス 450"/>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75212</xdr:rowOff>
    </xdr:from>
    <xdr:to>
      <xdr:col>81</xdr:col>
      <xdr:colOff>95250</xdr:colOff>
      <xdr:row>16</xdr:row>
      <xdr:rowOff>5362</xdr:rowOff>
    </xdr:to>
    <xdr:sp macro="" textlink="">
      <xdr:nvSpPr>
        <xdr:cNvPr id="463" name="楕円 462"/>
        <xdr:cNvSpPr/>
      </xdr:nvSpPr>
      <xdr:spPr>
        <a:xfrm>
          <a:off x="16967200" y="26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47289</xdr:rowOff>
    </xdr:from>
    <xdr:ext cx="762000" cy="259045"/>
    <xdr:sp macro="" textlink="">
      <xdr:nvSpPr>
        <xdr:cNvPr id="464" name="将来負担の状況該当値テキスト"/>
        <xdr:cNvSpPr txBox="1"/>
      </xdr:nvSpPr>
      <xdr:spPr>
        <a:xfrm>
          <a:off x="17106900" y="261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5" name="楕円 464"/>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66" name="テキスト ボックス 465"/>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40820</xdr:rowOff>
    </xdr:from>
    <xdr:ext cx="9099176" cy="503467"/>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48392" y="4640034"/>
          <a:ext cx="9099176" cy="503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人件費は、職員及び会計年度任用職員の増員等に伴い前年度より増加したが、増類似団体と比較すると、低い水準を維持できている。</a:t>
          </a:r>
        </a:p>
        <a:p>
          <a:r>
            <a:rPr kumimoji="1" lang="ja-JP" altLang="en-US" sz="1300">
              <a:latin typeface="ＭＳ Ｐゴシック" panose="020B0600070205080204" pitchFamily="50" charset="-128"/>
              <a:ea typeface="ＭＳ Ｐゴシック" panose="020B0600070205080204" pitchFamily="50" charset="-128"/>
            </a:rPr>
            <a:t>　今後も多様な行政需要に対応するため、職員及び会計年度任用職員の増員による人件費のさらなる増加が見込まれるが、適切な定員管理に努めていく。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12700</xdr:rowOff>
    </xdr:to>
    <xdr:cxnSp macro="">
      <xdr:nvCxnSpPr>
        <xdr:cNvPr id="64" name="直線コネクタ 63"/>
        <xdr:cNvCxnSpPr/>
      </xdr:nvCxnSpPr>
      <xdr:spPr>
        <a:xfrm flipV="1">
          <a:off x="3987800" y="6130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12700</xdr:rowOff>
    </xdr:to>
    <xdr:cxnSp macro="">
      <xdr:nvCxnSpPr>
        <xdr:cNvPr id="67" name="直線コネクタ 66"/>
        <xdr:cNvCxnSpPr/>
      </xdr:nvCxnSpPr>
      <xdr:spPr>
        <a:xfrm>
          <a:off x="3098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35</xdr:row>
      <xdr:rowOff>147574</xdr:rowOff>
    </xdr:to>
    <xdr:cxnSp macro="">
      <xdr:nvCxnSpPr>
        <xdr:cNvPr id="70" name="直線コネクタ 69"/>
        <xdr:cNvCxnSpPr/>
      </xdr:nvCxnSpPr>
      <xdr:spPr>
        <a:xfrm flipV="1">
          <a:off x="2209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147574</xdr:rowOff>
    </xdr:to>
    <xdr:cxnSp macro="">
      <xdr:nvCxnSpPr>
        <xdr:cNvPr id="73" name="直線コネクタ 72"/>
        <xdr:cNvCxnSpPr/>
      </xdr:nvCxnSpPr>
      <xdr:spPr>
        <a:xfrm>
          <a:off x="1320800" y="6079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ふるさと納税の大幅増に伴う返礼品代の増加や総合行政情報システム更新に伴うデータ移行業務等の要因により、物件費は増加し、類似団体と比較しても高い数値である。</a:t>
          </a:r>
        </a:p>
        <a:p>
          <a:r>
            <a:rPr kumimoji="1" lang="ja-JP" altLang="en-US" sz="1300">
              <a:latin typeface="ＭＳ Ｐゴシック" panose="020B0600070205080204" pitchFamily="50" charset="-128"/>
              <a:ea typeface="ＭＳ Ｐゴシック" panose="020B0600070205080204" pitchFamily="50" charset="-128"/>
            </a:rPr>
            <a:t>　今後も住民サービスの充実と経費のバランスを保ちながら、適正な財政運営を行うため、経費の見直し等を図る。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60706</xdr:rowOff>
    </xdr:to>
    <xdr:cxnSp macro="">
      <xdr:nvCxnSpPr>
        <xdr:cNvPr id="123" name="直線コネクタ 122"/>
        <xdr:cNvCxnSpPr/>
      </xdr:nvCxnSpPr>
      <xdr:spPr>
        <a:xfrm flipV="1">
          <a:off x="15671800" y="28564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18</xdr:row>
      <xdr:rowOff>90424</xdr:rowOff>
    </xdr:to>
    <xdr:cxnSp macro="">
      <xdr:nvCxnSpPr>
        <xdr:cNvPr id="126" name="直線コネクタ 125"/>
        <xdr:cNvCxnSpPr/>
      </xdr:nvCxnSpPr>
      <xdr:spPr>
        <a:xfrm flipV="1">
          <a:off x="14782800" y="29753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145288</xdr:rowOff>
    </xdr:to>
    <xdr:cxnSp macro="">
      <xdr:nvCxnSpPr>
        <xdr:cNvPr id="129" name="直線コネクタ 128"/>
        <xdr:cNvCxnSpPr/>
      </xdr:nvCxnSpPr>
      <xdr:spPr>
        <a:xfrm flipV="1">
          <a:off x="13893800" y="31765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18</xdr:row>
      <xdr:rowOff>145288</xdr:rowOff>
    </xdr:to>
    <xdr:cxnSp macro="">
      <xdr:nvCxnSpPr>
        <xdr:cNvPr id="132" name="直線コネクタ 131"/>
        <xdr:cNvCxnSpPr/>
      </xdr:nvCxnSpPr>
      <xdr:spPr>
        <a:xfrm>
          <a:off x="13004800" y="297535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2" name="楕円 141"/>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3"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4" name="楕円 143"/>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5" name="テキスト ボックス 144"/>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6" name="楕円 145"/>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7" name="テキスト ボックス 146"/>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94488</xdr:rowOff>
    </xdr:from>
    <xdr:to>
      <xdr:col>69</xdr:col>
      <xdr:colOff>142875</xdr:colOff>
      <xdr:row>19</xdr:row>
      <xdr:rowOff>24638</xdr:rowOff>
    </xdr:to>
    <xdr:sp macro="" textlink="">
      <xdr:nvSpPr>
        <xdr:cNvPr id="148" name="楕円 147"/>
        <xdr:cNvSpPr/>
      </xdr:nvSpPr>
      <xdr:spPr>
        <a:xfrm>
          <a:off x="13843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9415</xdr:rowOff>
    </xdr:from>
    <xdr:ext cx="762000" cy="259045"/>
    <xdr:sp macro="" textlink="">
      <xdr:nvSpPr>
        <xdr:cNvPr id="149" name="テキスト ボックス 148"/>
        <xdr:cNvSpPr txBox="1"/>
      </xdr:nvSpPr>
      <xdr:spPr>
        <a:xfrm>
          <a:off x="13512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0" name="楕円 149"/>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1" name="テキスト ボックス 150"/>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代を中心とした人口の増加等に伴い、扶助費は増加傾向で類似団体と比較しても高い水準にある。前年度に引き続き私立保育園運営費負担事業と児童手当が大きな割合を占めており、障害者自立支援法に基づく事業費も増加している。</a:t>
          </a:r>
        </a:p>
        <a:p>
          <a:r>
            <a:rPr kumimoji="1" lang="ja-JP" altLang="en-US" sz="1300">
              <a:latin typeface="ＭＳ Ｐゴシック" panose="020B0600070205080204" pitchFamily="50" charset="-128"/>
              <a:ea typeface="ＭＳ Ｐゴシック" panose="020B0600070205080204" pitchFamily="50" charset="-128"/>
            </a:rPr>
            <a:t>　今後、子ども医療費助成の対象年齢拡大等により扶助費の増加が見込まれるため、住民サービスの充実と経費のバランスを図りながら抑制に努めていく。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101600</xdr:rowOff>
    </xdr:to>
    <xdr:cxnSp macro="">
      <xdr:nvCxnSpPr>
        <xdr:cNvPr id="184" name="直線コネクタ 183"/>
        <xdr:cNvCxnSpPr/>
      </xdr:nvCxnSpPr>
      <xdr:spPr>
        <a:xfrm flipV="1">
          <a:off x="3987800" y="10274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31750</xdr:rowOff>
    </xdr:to>
    <xdr:cxnSp macro="">
      <xdr:nvCxnSpPr>
        <xdr:cNvPr id="187" name="直線コネクタ 186"/>
        <xdr:cNvCxnSpPr/>
      </xdr:nvCxnSpPr>
      <xdr:spPr>
        <a:xfrm flipV="1">
          <a:off x="3098800" y="1038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120650</xdr:rowOff>
    </xdr:from>
    <xdr:to>
      <xdr:col>15</xdr:col>
      <xdr:colOff>98425</xdr:colOff>
      <xdr:row>61</xdr:row>
      <xdr:rowOff>31750</xdr:rowOff>
    </xdr:to>
    <xdr:cxnSp macro="">
      <xdr:nvCxnSpPr>
        <xdr:cNvPr id="190" name="直線コネクタ 189"/>
        <xdr:cNvCxnSpPr/>
      </xdr:nvCxnSpPr>
      <xdr:spPr>
        <a:xfrm>
          <a:off x="2209800" y="10236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120650</xdr:rowOff>
    </xdr:to>
    <xdr:cxnSp macro="">
      <xdr:nvCxnSpPr>
        <xdr:cNvPr id="193" name="直線コネクタ 192"/>
        <xdr:cNvCxnSpPr/>
      </xdr:nvCxnSpPr>
      <xdr:spPr>
        <a:xfrm>
          <a:off x="1320800" y="1008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3" name="楕円 202"/>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4"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50800</xdr:rowOff>
    </xdr:from>
    <xdr:to>
      <xdr:col>20</xdr:col>
      <xdr:colOff>38100</xdr:colOff>
      <xdr:row>60</xdr:row>
      <xdr:rowOff>152400</xdr:rowOff>
    </xdr:to>
    <xdr:sp macro="" textlink="">
      <xdr:nvSpPr>
        <xdr:cNvPr id="205" name="楕円 204"/>
        <xdr:cNvSpPr/>
      </xdr:nvSpPr>
      <xdr:spPr>
        <a:xfrm>
          <a:off x="3937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137177</xdr:rowOff>
    </xdr:from>
    <xdr:ext cx="736600" cy="259045"/>
    <xdr:sp macro="" textlink="">
      <xdr:nvSpPr>
        <xdr:cNvPr id="206" name="テキスト ボックス 205"/>
        <xdr:cNvSpPr txBox="1"/>
      </xdr:nvSpPr>
      <xdr:spPr>
        <a:xfrm>
          <a:off x="3606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7" name="楕円 206"/>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8" name="テキスト ボックス 207"/>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09" name="楕円 208"/>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0" name="テキスト ボックス 209"/>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1" name="楕円 210"/>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2" name="テキスト ボックス 211"/>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年度に見直しを行った公共施設等総合管理計画及び個別施設計画に基づき、計画的に維持管理を行う予定であるため、今後増加の可能性がある。</a:t>
          </a:r>
        </a:p>
        <a:p>
          <a:r>
            <a:rPr kumimoji="1" lang="ja-JP" altLang="en-US" sz="1300">
              <a:latin typeface="ＭＳ Ｐゴシック" panose="020B0600070205080204" pitchFamily="50" charset="-128"/>
              <a:ea typeface="ＭＳ Ｐゴシック" panose="020B0600070205080204" pitchFamily="50" charset="-128"/>
            </a:rPr>
            <a:t>　類似団体と比較して低い水準ではあるが、今後も適正な財政運営の維持に努めていく。　</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162378</xdr:rowOff>
    </xdr:to>
    <xdr:cxnSp macro="">
      <xdr:nvCxnSpPr>
        <xdr:cNvPr id="247" name="直線コネクタ 246"/>
        <xdr:cNvCxnSpPr/>
      </xdr:nvCxnSpPr>
      <xdr:spPr>
        <a:xfrm flipV="1">
          <a:off x="15671800" y="9494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45357</xdr:rowOff>
    </xdr:to>
    <xdr:cxnSp macro="">
      <xdr:nvCxnSpPr>
        <xdr:cNvPr id="250" name="直線コネクタ 249"/>
        <xdr:cNvCxnSpPr/>
      </xdr:nvCxnSpPr>
      <xdr:spPr>
        <a:xfrm flipV="1">
          <a:off x="14782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56243</xdr:rowOff>
    </xdr:to>
    <xdr:cxnSp macro="">
      <xdr:nvCxnSpPr>
        <xdr:cNvPr id="253" name="直線コネクタ 252"/>
        <xdr:cNvCxnSpPr/>
      </xdr:nvCxnSpPr>
      <xdr:spPr>
        <a:xfrm flipV="1">
          <a:off x="13893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56</xdr:row>
      <xdr:rowOff>56243</xdr:rowOff>
    </xdr:to>
    <xdr:cxnSp macro="">
      <xdr:nvCxnSpPr>
        <xdr:cNvPr id="256" name="直線コネクタ 255"/>
        <xdr:cNvCxnSpPr/>
      </xdr:nvCxnSpPr>
      <xdr:spPr>
        <a:xfrm>
          <a:off x="13004800" y="94179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66" name="楕円 265"/>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67" name="その他該当値テキスト"/>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68" name="楕円 267"/>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69" name="テキスト ボックス 268"/>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0" name="楕円 269"/>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1" name="テキスト ボックス 27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2" name="楕円 271"/>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73" name="テキスト ボックス 272"/>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74" name="楕円 273"/>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75" name="テキスト ボックス 274"/>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ごみ焼却施設である「クリーンの森合志」が令和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成したことで、菊池環境保全組合への負担金が大幅に減少し、補助費等が減少した。類似団体と比較しても低い水準であるが、今後は消防施設整備等のため、菊池広域連合負担金の増加も見込まれる。</a:t>
          </a:r>
        </a:p>
        <a:p>
          <a:r>
            <a:rPr kumimoji="1" lang="ja-JP" altLang="en-US" sz="1300">
              <a:latin typeface="ＭＳ Ｐゴシック" panose="020B0600070205080204" pitchFamily="50" charset="-128"/>
              <a:ea typeface="ＭＳ Ｐゴシック" panose="020B0600070205080204" pitchFamily="50" charset="-128"/>
            </a:rPr>
            <a:t>　各種団体への補助について事業内容を精査し、必要性の低い補助金を見直すなど、経常的な補助費の削減に努めていく。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122428</xdr:rowOff>
    </xdr:to>
    <xdr:cxnSp macro="">
      <xdr:nvCxnSpPr>
        <xdr:cNvPr id="305" name="直線コネクタ 304"/>
        <xdr:cNvCxnSpPr/>
      </xdr:nvCxnSpPr>
      <xdr:spPr>
        <a:xfrm flipV="1">
          <a:off x="15671800" y="6212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159004</xdr:rowOff>
    </xdr:to>
    <xdr:cxnSp macro="">
      <xdr:nvCxnSpPr>
        <xdr:cNvPr id="308" name="直線コネクタ 307"/>
        <xdr:cNvCxnSpPr/>
      </xdr:nvCxnSpPr>
      <xdr:spPr>
        <a:xfrm flipV="1">
          <a:off x="14782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24130</xdr:rowOff>
    </xdr:to>
    <xdr:cxnSp macro="">
      <xdr:nvCxnSpPr>
        <xdr:cNvPr id="311" name="直線コネクタ 310"/>
        <xdr:cNvCxnSpPr/>
      </xdr:nvCxnSpPr>
      <xdr:spPr>
        <a:xfrm flipV="1">
          <a:off x="13893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24130</xdr:rowOff>
    </xdr:to>
    <xdr:cxnSp macro="">
      <xdr:nvCxnSpPr>
        <xdr:cNvPr id="314" name="直線コネクタ 313"/>
        <xdr:cNvCxnSpPr/>
      </xdr:nvCxnSpPr>
      <xdr:spPr>
        <a:xfrm>
          <a:off x="13004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4" name="楕円 323"/>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5"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8" name="楕円 327"/>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9" name="テキスト ボックス 328"/>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1" name="テキスト ボックス 33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2" name="楕円 331"/>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3" name="テキスト ボックス 33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地震に係る元金償還が本格化したため、前年度より公債費が増加し、類似団体と比較しても高い水準にある。今後は、防災センター整備事業や菊陽杉並木公園拡張整備事業の償還が本格化し、新規事業に伴う地方債の発行も予定されていることから、公債費に係る経費は増加することが見込まれる。　　　　　　　</a:t>
          </a:r>
        </a:p>
        <a:p>
          <a:r>
            <a:rPr kumimoji="1" lang="ja-JP" altLang="en-US" sz="1300">
              <a:latin typeface="ＭＳ Ｐゴシック" panose="020B0600070205080204" pitchFamily="50" charset="-128"/>
              <a:ea typeface="ＭＳ Ｐゴシック" panose="020B0600070205080204" pitchFamily="50" charset="-128"/>
            </a:rPr>
            <a:t>　引き続き適切な事業執行を行い、償還額の平準化に努めていく。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74422</xdr:rowOff>
    </xdr:to>
    <xdr:cxnSp macro="">
      <xdr:nvCxnSpPr>
        <xdr:cNvPr id="363" name="直線コネクタ 362"/>
        <xdr:cNvCxnSpPr/>
      </xdr:nvCxnSpPr>
      <xdr:spPr>
        <a:xfrm>
          <a:off x="3987800" y="13271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88137</xdr:rowOff>
    </xdr:to>
    <xdr:cxnSp macro="">
      <xdr:nvCxnSpPr>
        <xdr:cNvPr id="366" name="直線コネクタ 365"/>
        <xdr:cNvCxnSpPr/>
      </xdr:nvCxnSpPr>
      <xdr:spPr>
        <a:xfrm flipV="1">
          <a:off x="3098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106426</xdr:rowOff>
    </xdr:to>
    <xdr:cxnSp macro="">
      <xdr:nvCxnSpPr>
        <xdr:cNvPr id="369" name="直線コネクタ 368"/>
        <xdr:cNvCxnSpPr/>
      </xdr:nvCxnSpPr>
      <xdr:spPr>
        <a:xfrm flipV="1">
          <a:off x="2209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106426</xdr:rowOff>
    </xdr:to>
    <xdr:cxnSp macro="">
      <xdr:nvCxnSpPr>
        <xdr:cNvPr id="372" name="直線コネクタ 371"/>
        <xdr:cNvCxnSpPr/>
      </xdr:nvCxnSpPr>
      <xdr:spPr>
        <a:xfrm>
          <a:off x="1320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5" name="テキスト ボックス 384"/>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6" name="楕円 385"/>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7" name="テキスト ボックス 386"/>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88" name="楕円 387"/>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9" name="テキスト ボックス 388"/>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0" name="楕円 389"/>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73423</xdr:rowOff>
    </xdr:from>
    <xdr:ext cx="762000" cy="259045"/>
    <xdr:sp macro="" textlink="">
      <xdr:nvSpPr>
        <xdr:cNvPr id="391" name="テキスト ボックス 390"/>
        <xdr:cNvSpPr txBox="1"/>
      </xdr:nvSpPr>
      <xdr:spPr>
        <a:xfrm>
          <a:off x="939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公債費以外の経常収支比率は、普通交付税及び臨時財政対策債の増加等の要因により低下した。</a:t>
          </a:r>
        </a:p>
        <a:p>
          <a:r>
            <a:rPr kumimoji="1" lang="ja-JP" altLang="en-US" sz="1300">
              <a:latin typeface="ＭＳ Ｐゴシック" panose="020B0600070205080204" pitchFamily="50" charset="-128"/>
              <a:ea typeface="ＭＳ Ｐゴシック" panose="020B0600070205080204" pitchFamily="50" charset="-128"/>
            </a:rPr>
            <a:t>　税収による部分が大きく今後の見通しは不透明だが、推移を注視し健全な財政運営を行っていく。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62230</xdr:rowOff>
    </xdr:to>
    <xdr:cxnSp macro="">
      <xdr:nvCxnSpPr>
        <xdr:cNvPr id="424" name="直線コネクタ 423"/>
        <xdr:cNvCxnSpPr/>
      </xdr:nvCxnSpPr>
      <xdr:spPr>
        <a:xfrm flipV="1">
          <a:off x="15671800" y="1320292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20320</xdr:rowOff>
    </xdr:to>
    <xdr:cxnSp macro="">
      <xdr:nvCxnSpPr>
        <xdr:cNvPr id="427" name="直線コネクタ 426"/>
        <xdr:cNvCxnSpPr/>
      </xdr:nvCxnSpPr>
      <xdr:spPr>
        <a:xfrm flipV="1">
          <a:off x="14782800" y="134353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20320</xdr:rowOff>
    </xdr:to>
    <xdr:cxnSp macro="">
      <xdr:nvCxnSpPr>
        <xdr:cNvPr id="430" name="直線コネクタ 429"/>
        <xdr:cNvCxnSpPr/>
      </xdr:nvCxnSpPr>
      <xdr:spPr>
        <a:xfrm>
          <a:off x="13893800" y="13549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79</xdr:row>
      <xdr:rowOff>5080</xdr:rowOff>
    </xdr:to>
    <xdr:cxnSp macro="">
      <xdr:nvCxnSpPr>
        <xdr:cNvPr id="433" name="直線コネクタ 432"/>
        <xdr:cNvCxnSpPr/>
      </xdr:nvCxnSpPr>
      <xdr:spPr>
        <a:xfrm>
          <a:off x="13004800" y="13256261"/>
          <a:ext cx="889000" cy="29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3" name="楕円 442"/>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4"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45" name="楕円 444"/>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46" name="テキスト ボックス 445"/>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7" name="楕円 446"/>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81297</xdr:rowOff>
    </xdr:from>
    <xdr:ext cx="762000" cy="259045"/>
    <xdr:sp macro="" textlink="">
      <xdr:nvSpPr>
        <xdr:cNvPr id="448" name="テキスト ボックス 447"/>
        <xdr:cNvSpPr txBox="1"/>
      </xdr:nvSpPr>
      <xdr:spPr>
        <a:xfrm>
          <a:off x="14401800" y="1328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49" name="楕円 448"/>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66057</xdr:rowOff>
    </xdr:from>
    <xdr:ext cx="762000" cy="259045"/>
    <xdr:sp macro="" textlink="">
      <xdr:nvSpPr>
        <xdr:cNvPr id="450" name="テキスト ボックス 449"/>
        <xdr:cNvSpPr txBox="1"/>
      </xdr:nvSpPr>
      <xdr:spPr>
        <a:xfrm>
          <a:off x="13512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1" name="楕円 450"/>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52" name="テキスト ボックス 451"/>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26574</xdr:rowOff>
    </xdr:from>
    <xdr:to>
      <xdr:col>29</xdr:col>
      <xdr:colOff>127000</xdr:colOff>
      <xdr:row>19</xdr:row>
      <xdr:rowOff>29089</xdr:rowOff>
    </xdr:to>
    <xdr:cxnSp macro="">
      <xdr:nvCxnSpPr>
        <xdr:cNvPr id="52" name="直線コネクタ 51"/>
        <xdr:cNvCxnSpPr/>
      </xdr:nvCxnSpPr>
      <xdr:spPr bwMode="auto">
        <a:xfrm flipV="1">
          <a:off x="5003800" y="3331749"/>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29089</xdr:rowOff>
    </xdr:from>
    <xdr:to>
      <xdr:col>26</xdr:col>
      <xdr:colOff>50800</xdr:colOff>
      <xdr:row>19</xdr:row>
      <xdr:rowOff>61321</xdr:rowOff>
    </xdr:to>
    <xdr:cxnSp macro="">
      <xdr:nvCxnSpPr>
        <xdr:cNvPr id="55" name="直線コネクタ 54"/>
        <xdr:cNvCxnSpPr/>
      </xdr:nvCxnSpPr>
      <xdr:spPr bwMode="auto">
        <a:xfrm flipV="1">
          <a:off x="4305300" y="3334264"/>
          <a:ext cx="6985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38967</xdr:rowOff>
    </xdr:from>
    <xdr:to>
      <xdr:col>22</xdr:col>
      <xdr:colOff>114300</xdr:colOff>
      <xdr:row>19</xdr:row>
      <xdr:rowOff>61321</xdr:rowOff>
    </xdr:to>
    <xdr:cxnSp macro="">
      <xdr:nvCxnSpPr>
        <xdr:cNvPr id="58" name="直線コネクタ 57"/>
        <xdr:cNvCxnSpPr/>
      </xdr:nvCxnSpPr>
      <xdr:spPr bwMode="auto">
        <a:xfrm>
          <a:off x="3606800" y="3344142"/>
          <a:ext cx="698500" cy="2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38967</xdr:rowOff>
    </xdr:from>
    <xdr:to>
      <xdr:col>18</xdr:col>
      <xdr:colOff>177800</xdr:colOff>
      <xdr:row>19</xdr:row>
      <xdr:rowOff>46331</xdr:rowOff>
    </xdr:to>
    <xdr:cxnSp macro="">
      <xdr:nvCxnSpPr>
        <xdr:cNvPr id="61" name="直線コネクタ 60"/>
        <xdr:cNvCxnSpPr/>
      </xdr:nvCxnSpPr>
      <xdr:spPr bwMode="auto">
        <a:xfrm flipV="1">
          <a:off x="2908300" y="3344142"/>
          <a:ext cx="698500" cy="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147224</xdr:rowOff>
    </xdr:from>
    <xdr:to>
      <xdr:col>29</xdr:col>
      <xdr:colOff>177800</xdr:colOff>
      <xdr:row>19</xdr:row>
      <xdr:rowOff>77374</xdr:rowOff>
    </xdr:to>
    <xdr:sp macro="" textlink="">
      <xdr:nvSpPr>
        <xdr:cNvPr id="71" name="楕円 70"/>
        <xdr:cNvSpPr/>
      </xdr:nvSpPr>
      <xdr:spPr bwMode="auto">
        <a:xfrm>
          <a:off x="5600700" y="328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119301</xdr:rowOff>
    </xdr:from>
    <xdr:ext cx="762000" cy="259045"/>
    <xdr:sp macro="" textlink="">
      <xdr:nvSpPr>
        <xdr:cNvPr id="72" name="人口1人当たり決算額の推移該当値テキスト130"/>
        <xdr:cNvSpPr txBox="1"/>
      </xdr:nvSpPr>
      <xdr:spPr>
        <a:xfrm>
          <a:off x="5740400" y="32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149739</xdr:rowOff>
    </xdr:from>
    <xdr:to>
      <xdr:col>26</xdr:col>
      <xdr:colOff>101600</xdr:colOff>
      <xdr:row>19</xdr:row>
      <xdr:rowOff>79889</xdr:rowOff>
    </xdr:to>
    <xdr:sp macro="" textlink="">
      <xdr:nvSpPr>
        <xdr:cNvPr id="73" name="楕円 72"/>
        <xdr:cNvSpPr/>
      </xdr:nvSpPr>
      <xdr:spPr bwMode="auto">
        <a:xfrm>
          <a:off x="4953000" y="328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64666</xdr:rowOff>
    </xdr:from>
    <xdr:ext cx="736600" cy="259045"/>
    <xdr:sp macro="" textlink="">
      <xdr:nvSpPr>
        <xdr:cNvPr id="74" name="テキスト ボックス 73"/>
        <xdr:cNvSpPr txBox="1"/>
      </xdr:nvSpPr>
      <xdr:spPr>
        <a:xfrm>
          <a:off x="4622800" y="336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10521</xdr:rowOff>
    </xdr:from>
    <xdr:to>
      <xdr:col>22</xdr:col>
      <xdr:colOff>165100</xdr:colOff>
      <xdr:row>19</xdr:row>
      <xdr:rowOff>112121</xdr:rowOff>
    </xdr:to>
    <xdr:sp macro="" textlink="">
      <xdr:nvSpPr>
        <xdr:cNvPr id="75" name="楕円 74"/>
        <xdr:cNvSpPr/>
      </xdr:nvSpPr>
      <xdr:spPr bwMode="auto">
        <a:xfrm>
          <a:off x="4254500" y="331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96898</xdr:rowOff>
    </xdr:from>
    <xdr:ext cx="762000" cy="259045"/>
    <xdr:sp macro="" textlink="">
      <xdr:nvSpPr>
        <xdr:cNvPr id="76" name="テキスト ボックス 75"/>
        <xdr:cNvSpPr txBox="1"/>
      </xdr:nvSpPr>
      <xdr:spPr>
        <a:xfrm>
          <a:off x="3924300" y="340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159617</xdr:rowOff>
    </xdr:from>
    <xdr:to>
      <xdr:col>19</xdr:col>
      <xdr:colOff>38100</xdr:colOff>
      <xdr:row>19</xdr:row>
      <xdr:rowOff>89767</xdr:rowOff>
    </xdr:to>
    <xdr:sp macro="" textlink="">
      <xdr:nvSpPr>
        <xdr:cNvPr id="77" name="楕円 76"/>
        <xdr:cNvSpPr/>
      </xdr:nvSpPr>
      <xdr:spPr bwMode="auto">
        <a:xfrm>
          <a:off x="3556000" y="329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74544</xdr:rowOff>
    </xdr:from>
    <xdr:ext cx="762000" cy="259045"/>
    <xdr:sp macro="" textlink="">
      <xdr:nvSpPr>
        <xdr:cNvPr id="78" name="テキスト ボックス 77"/>
        <xdr:cNvSpPr txBox="1"/>
      </xdr:nvSpPr>
      <xdr:spPr>
        <a:xfrm>
          <a:off x="3225800" y="33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166981</xdr:rowOff>
    </xdr:from>
    <xdr:to>
      <xdr:col>15</xdr:col>
      <xdr:colOff>101600</xdr:colOff>
      <xdr:row>19</xdr:row>
      <xdr:rowOff>97131</xdr:rowOff>
    </xdr:to>
    <xdr:sp macro="" textlink="">
      <xdr:nvSpPr>
        <xdr:cNvPr id="79" name="楕円 78"/>
        <xdr:cNvSpPr/>
      </xdr:nvSpPr>
      <xdr:spPr bwMode="auto">
        <a:xfrm>
          <a:off x="2857500" y="330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81908</xdr:rowOff>
    </xdr:from>
    <xdr:ext cx="762000" cy="259045"/>
    <xdr:sp macro="" textlink="">
      <xdr:nvSpPr>
        <xdr:cNvPr id="80" name="テキスト ボックス 79"/>
        <xdr:cNvSpPr txBox="1"/>
      </xdr:nvSpPr>
      <xdr:spPr>
        <a:xfrm>
          <a:off x="2527300" y="33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20358</xdr:rowOff>
    </xdr:from>
    <xdr:to>
      <xdr:col>29</xdr:col>
      <xdr:colOff>127000</xdr:colOff>
      <xdr:row>36</xdr:row>
      <xdr:rowOff>80290</xdr:rowOff>
    </xdr:to>
    <xdr:cxnSp macro="">
      <xdr:nvCxnSpPr>
        <xdr:cNvPr id="113" name="直線コネクタ 112"/>
        <xdr:cNvCxnSpPr/>
      </xdr:nvCxnSpPr>
      <xdr:spPr bwMode="auto">
        <a:xfrm>
          <a:off x="5003800" y="6973608"/>
          <a:ext cx="647700" cy="5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20358</xdr:rowOff>
    </xdr:from>
    <xdr:to>
      <xdr:col>26</xdr:col>
      <xdr:colOff>50800</xdr:colOff>
      <xdr:row>36</xdr:row>
      <xdr:rowOff>23673</xdr:rowOff>
    </xdr:to>
    <xdr:cxnSp macro="">
      <xdr:nvCxnSpPr>
        <xdr:cNvPr id="116" name="直線コネクタ 115"/>
        <xdr:cNvCxnSpPr/>
      </xdr:nvCxnSpPr>
      <xdr:spPr bwMode="auto">
        <a:xfrm flipV="1">
          <a:off x="4305300" y="6973608"/>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304736</xdr:rowOff>
    </xdr:from>
    <xdr:to>
      <xdr:col>22</xdr:col>
      <xdr:colOff>114300</xdr:colOff>
      <xdr:row>36</xdr:row>
      <xdr:rowOff>23673</xdr:rowOff>
    </xdr:to>
    <xdr:cxnSp macro="">
      <xdr:nvCxnSpPr>
        <xdr:cNvPr id="119" name="直線コネクタ 118"/>
        <xdr:cNvCxnSpPr/>
      </xdr:nvCxnSpPr>
      <xdr:spPr bwMode="auto">
        <a:xfrm>
          <a:off x="3606800" y="6915086"/>
          <a:ext cx="698500" cy="6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304736</xdr:rowOff>
    </xdr:from>
    <xdr:to>
      <xdr:col>18</xdr:col>
      <xdr:colOff>177800</xdr:colOff>
      <xdr:row>35</xdr:row>
      <xdr:rowOff>340664</xdr:rowOff>
    </xdr:to>
    <xdr:cxnSp macro="">
      <xdr:nvCxnSpPr>
        <xdr:cNvPr id="122" name="直線コネクタ 121"/>
        <xdr:cNvCxnSpPr/>
      </xdr:nvCxnSpPr>
      <xdr:spPr bwMode="auto">
        <a:xfrm flipV="1">
          <a:off x="2908300" y="6915086"/>
          <a:ext cx="6985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29490</xdr:rowOff>
    </xdr:from>
    <xdr:to>
      <xdr:col>29</xdr:col>
      <xdr:colOff>177800</xdr:colOff>
      <xdr:row>36</xdr:row>
      <xdr:rowOff>131090</xdr:rowOff>
    </xdr:to>
    <xdr:sp macro="" textlink="">
      <xdr:nvSpPr>
        <xdr:cNvPr id="132" name="楕円 131"/>
        <xdr:cNvSpPr/>
      </xdr:nvSpPr>
      <xdr:spPr bwMode="auto">
        <a:xfrm>
          <a:off x="5600700" y="698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1567</xdr:rowOff>
    </xdr:from>
    <xdr:ext cx="762000" cy="259045"/>
    <xdr:sp macro="" textlink="">
      <xdr:nvSpPr>
        <xdr:cNvPr id="133" name="人口1人当たり決算額の推移該当値テキスト445"/>
        <xdr:cNvSpPr txBox="1"/>
      </xdr:nvSpPr>
      <xdr:spPr>
        <a:xfrm>
          <a:off x="5740400" y="69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312458</xdr:rowOff>
    </xdr:from>
    <xdr:to>
      <xdr:col>26</xdr:col>
      <xdr:colOff>101600</xdr:colOff>
      <xdr:row>36</xdr:row>
      <xdr:rowOff>71158</xdr:rowOff>
    </xdr:to>
    <xdr:sp macro="" textlink="">
      <xdr:nvSpPr>
        <xdr:cNvPr id="134" name="楕円 133"/>
        <xdr:cNvSpPr/>
      </xdr:nvSpPr>
      <xdr:spPr bwMode="auto">
        <a:xfrm>
          <a:off x="4953000" y="692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55935</xdr:rowOff>
    </xdr:from>
    <xdr:ext cx="736600" cy="259045"/>
    <xdr:sp macro="" textlink="">
      <xdr:nvSpPr>
        <xdr:cNvPr id="135" name="テキスト ボックス 134"/>
        <xdr:cNvSpPr txBox="1"/>
      </xdr:nvSpPr>
      <xdr:spPr>
        <a:xfrm>
          <a:off x="4622800" y="700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315773</xdr:rowOff>
    </xdr:from>
    <xdr:to>
      <xdr:col>22</xdr:col>
      <xdr:colOff>165100</xdr:colOff>
      <xdr:row>36</xdr:row>
      <xdr:rowOff>74473</xdr:rowOff>
    </xdr:to>
    <xdr:sp macro="" textlink="">
      <xdr:nvSpPr>
        <xdr:cNvPr id="136" name="楕円 135"/>
        <xdr:cNvSpPr/>
      </xdr:nvSpPr>
      <xdr:spPr bwMode="auto">
        <a:xfrm>
          <a:off x="4254500" y="692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59250</xdr:rowOff>
    </xdr:from>
    <xdr:ext cx="762000" cy="259045"/>
    <xdr:sp macro="" textlink="">
      <xdr:nvSpPr>
        <xdr:cNvPr id="137" name="テキスト ボックス 136"/>
        <xdr:cNvSpPr txBox="1"/>
      </xdr:nvSpPr>
      <xdr:spPr>
        <a:xfrm>
          <a:off x="3924300" y="70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253936</xdr:rowOff>
    </xdr:from>
    <xdr:to>
      <xdr:col>19</xdr:col>
      <xdr:colOff>38100</xdr:colOff>
      <xdr:row>36</xdr:row>
      <xdr:rowOff>12636</xdr:rowOff>
    </xdr:to>
    <xdr:sp macro="" textlink="">
      <xdr:nvSpPr>
        <xdr:cNvPr id="138" name="楕円 137"/>
        <xdr:cNvSpPr/>
      </xdr:nvSpPr>
      <xdr:spPr bwMode="auto">
        <a:xfrm>
          <a:off x="3556000" y="686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22813</xdr:rowOff>
    </xdr:from>
    <xdr:ext cx="762000" cy="259045"/>
    <xdr:sp macro="" textlink="">
      <xdr:nvSpPr>
        <xdr:cNvPr id="139" name="テキスト ボックス 138"/>
        <xdr:cNvSpPr txBox="1"/>
      </xdr:nvSpPr>
      <xdr:spPr>
        <a:xfrm>
          <a:off x="3225800" y="66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289864</xdr:rowOff>
    </xdr:from>
    <xdr:to>
      <xdr:col>15</xdr:col>
      <xdr:colOff>101600</xdr:colOff>
      <xdr:row>36</xdr:row>
      <xdr:rowOff>48564</xdr:rowOff>
    </xdr:to>
    <xdr:sp macro="" textlink="">
      <xdr:nvSpPr>
        <xdr:cNvPr id="140" name="楕円 139"/>
        <xdr:cNvSpPr/>
      </xdr:nvSpPr>
      <xdr:spPr bwMode="auto">
        <a:xfrm>
          <a:off x="2857500" y="690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33341</xdr:rowOff>
    </xdr:from>
    <xdr:ext cx="762000" cy="259045"/>
    <xdr:sp macro="" textlink="">
      <xdr:nvSpPr>
        <xdr:cNvPr id="141" name="テキスト ボックス 140"/>
        <xdr:cNvSpPr txBox="1"/>
      </xdr:nvSpPr>
      <xdr:spPr>
        <a:xfrm>
          <a:off x="2527300" y="698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76111</xdr:rowOff>
    </xdr:from>
    <xdr:to>
      <xdr:col>24</xdr:col>
      <xdr:colOff>63500</xdr:colOff>
      <xdr:row>38</xdr:row>
      <xdr:rowOff>82779</xdr:rowOff>
    </xdr:to>
    <xdr:cxnSp macro="">
      <xdr:nvCxnSpPr>
        <xdr:cNvPr id="61" name="直線コネクタ 60"/>
        <xdr:cNvCxnSpPr/>
      </xdr:nvCxnSpPr>
      <xdr:spPr>
        <a:xfrm flipV="1">
          <a:off x="3797300" y="6591211"/>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82779</xdr:rowOff>
    </xdr:from>
    <xdr:to>
      <xdr:col>19</xdr:col>
      <xdr:colOff>177800</xdr:colOff>
      <xdr:row>39</xdr:row>
      <xdr:rowOff>10008</xdr:rowOff>
    </xdr:to>
    <xdr:cxnSp macro="">
      <xdr:nvCxnSpPr>
        <xdr:cNvPr id="64" name="直線コネクタ 63"/>
        <xdr:cNvCxnSpPr/>
      </xdr:nvCxnSpPr>
      <xdr:spPr>
        <a:xfrm flipV="1">
          <a:off x="2908300" y="659787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5283</xdr:rowOff>
    </xdr:from>
    <xdr:to>
      <xdr:col>15</xdr:col>
      <xdr:colOff>50800</xdr:colOff>
      <xdr:row>39</xdr:row>
      <xdr:rowOff>10008</xdr:rowOff>
    </xdr:to>
    <xdr:cxnSp macro="">
      <xdr:nvCxnSpPr>
        <xdr:cNvPr id="67" name="直線コネクタ 66"/>
        <xdr:cNvCxnSpPr/>
      </xdr:nvCxnSpPr>
      <xdr:spPr>
        <a:xfrm>
          <a:off x="2019300" y="669183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163760</xdr:rowOff>
    </xdr:from>
    <xdr:to>
      <xdr:col>10</xdr:col>
      <xdr:colOff>114300</xdr:colOff>
      <xdr:row>39</xdr:row>
      <xdr:rowOff>5283</xdr:rowOff>
    </xdr:to>
    <xdr:cxnSp macro="">
      <xdr:nvCxnSpPr>
        <xdr:cNvPr id="70" name="直線コネクタ 69"/>
        <xdr:cNvCxnSpPr/>
      </xdr:nvCxnSpPr>
      <xdr:spPr>
        <a:xfrm>
          <a:off x="1130300" y="667886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25311</xdr:rowOff>
    </xdr:from>
    <xdr:to>
      <xdr:col>24</xdr:col>
      <xdr:colOff>114300</xdr:colOff>
      <xdr:row>38</xdr:row>
      <xdr:rowOff>126911</xdr:rowOff>
    </xdr:to>
    <xdr:sp macro="" textlink="">
      <xdr:nvSpPr>
        <xdr:cNvPr id="80" name="楕円 79"/>
        <xdr:cNvSpPr/>
      </xdr:nvSpPr>
      <xdr:spPr>
        <a:xfrm>
          <a:off x="4584700" y="6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111688</xdr:rowOff>
    </xdr:from>
    <xdr:ext cx="534377" cy="259045"/>
    <xdr:sp macro="" textlink="">
      <xdr:nvSpPr>
        <xdr:cNvPr id="81" name="人件費該当値テキスト"/>
        <xdr:cNvSpPr txBox="1"/>
      </xdr:nvSpPr>
      <xdr:spPr>
        <a:xfrm>
          <a:off x="4686300" y="64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31979</xdr:rowOff>
    </xdr:from>
    <xdr:to>
      <xdr:col>20</xdr:col>
      <xdr:colOff>38100</xdr:colOff>
      <xdr:row>38</xdr:row>
      <xdr:rowOff>133579</xdr:rowOff>
    </xdr:to>
    <xdr:sp macro="" textlink="">
      <xdr:nvSpPr>
        <xdr:cNvPr id="82" name="楕円 81"/>
        <xdr:cNvSpPr/>
      </xdr:nvSpPr>
      <xdr:spPr>
        <a:xfrm>
          <a:off x="3746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124706</xdr:rowOff>
    </xdr:from>
    <xdr:ext cx="534377" cy="259045"/>
    <xdr:sp macro="" textlink="">
      <xdr:nvSpPr>
        <xdr:cNvPr id="83" name="テキスト ボックス 82"/>
        <xdr:cNvSpPr txBox="1"/>
      </xdr:nvSpPr>
      <xdr:spPr>
        <a:xfrm>
          <a:off x="3530111" y="66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130658</xdr:rowOff>
    </xdr:from>
    <xdr:to>
      <xdr:col>15</xdr:col>
      <xdr:colOff>101600</xdr:colOff>
      <xdr:row>39</xdr:row>
      <xdr:rowOff>60808</xdr:rowOff>
    </xdr:to>
    <xdr:sp macro="" textlink="">
      <xdr:nvSpPr>
        <xdr:cNvPr id="84" name="楕円 83"/>
        <xdr:cNvSpPr/>
      </xdr:nvSpPr>
      <xdr:spPr>
        <a:xfrm>
          <a:off x="2857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51935</xdr:rowOff>
    </xdr:from>
    <xdr:ext cx="534377" cy="259045"/>
    <xdr:sp macro="" textlink="">
      <xdr:nvSpPr>
        <xdr:cNvPr id="85" name="テキスト ボックス 84"/>
        <xdr:cNvSpPr txBox="1"/>
      </xdr:nvSpPr>
      <xdr:spPr>
        <a:xfrm>
          <a:off x="2641111" y="67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125933</xdr:rowOff>
    </xdr:from>
    <xdr:to>
      <xdr:col>10</xdr:col>
      <xdr:colOff>165100</xdr:colOff>
      <xdr:row>39</xdr:row>
      <xdr:rowOff>56083</xdr:rowOff>
    </xdr:to>
    <xdr:sp macro="" textlink="">
      <xdr:nvSpPr>
        <xdr:cNvPr id="86" name="楕円 85"/>
        <xdr:cNvSpPr/>
      </xdr:nvSpPr>
      <xdr:spPr>
        <a:xfrm>
          <a:off x="1968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47210</xdr:rowOff>
    </xdr:from>
    <xdr:ext cx="534377" cy="259045"/>
    <xdr:sp macro="" textlink="">
      <xdr:nvSpPr>
        <xdr:cNvPr id="87" name="テキスト ボックス 86"/>
        <xdr:cNvSpPr txBox="1"/>
      </xdr:nvSpPr>
      <xdr:spPr>
        <a:xfrm>
          <a:off x="1752111" y="67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112960</xdr:rowOff>
    </xdr:from>
    <xdr:to>
      <xdr:col>6</xdr:col>
      <xdr:colOff>38100</xdr:colOff>
      <xdr:row>39</xdr:row>
      <xdr:rowOff>43110</xdr:rowOff>
    </xdr:to>
    <xdr:sp macro="" textlink="">
      <xdr:nvSpPr>
        <xdr:cNvPr id="88" name="楕円 87"/>
        <xdr:cNvSpPr/>
      </xdr:nvSpPr>
      <xdr:spPr>
        <a:xfrm>
          <a:off x="1079500" y="66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34237</xdr:rowOff>
    </xdr:from>
    <xdr:ext cx="534377" cy="259045"/>
    <xdr:sp macro="" textlink="">
      <xdr:nvSpPr>
        <xdr:cNvPr id="89" name="テキスト ボックス 88"/>
        <xdr:cNvSpPr txBox="1"/>
      </xdr:nvSpPr>
      <xdr:spPr>
        <a:xfrm>
          <a:off x="863111" y="67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157315</xdr:rowOff>
    </xdr:from>
    <xdr:to>
      <xdr:col>24</xdr:col>
      <xdr:colOff>63500</xdr:colOff>
      <xdr:row>57</xdr:row>
      <xdr:rowOff>83324</xdr:rowOff>
    </xdr:to>
    <xdr:cxnSp macro="">
      <xdr:nvCxnSpPr>
        <xdr:cNvPr id="119" name="直線コネクタ 118"/>
        <xdr:cNvCxnSpPr/>
      </xdr:nvCxnSpPr>
      <xdr:spPr>
        <a:xfrm flipV="1">
          <a:off x="3797300" y="9758515"/>
          <a:ext cx="838200" cy="9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83324</xdr:rowOff>
    </xdr:from>
    <xdr:to>
      <xdr:col>19</xdr:col>
      <xdr:colOff>177800</xdr:colOff>
      <xdr:row>57</xdr:row>
      <xdr:rowOff>115215</xdr:rowOff>
    </xdr:to>
    <xdr:cxnSp macro="">
      <xdr:nvCxnSpPr>
        <xdr:cNvPr id="122" name="直線コネクタ 121"/>
        <xdr:cNvCxnSpPr/>
      </xdr:nvCxnSpPr>
      <xdr:spPr>
        <a:xfrm flipV="1">
          <a:off x="2908300" y="9855974"/>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115215</xdr:rowOff>
    </xdr:from>
    <xdr:to>
      <xdr:col>15</xdr:col>
      <xdr:colOff>50800</xdr:colOff>
      <xdr:row>57</xdr:row>
      <xdr:rowOff>128524</xdr:rowOff>
    </xdr:to>
    <xdr:cxnSp macro="">
      <xdr:nvCxnSpPr>
        <xdr:cNvPr id="125" name="直線コネクタ 124"/>
        <xdr:cNvCxnSpPr/>
      </xdr:nvCxnSpPr>
      <xdr:spPr>
        <a:xfrm flipV="1">
          <a:off x="2019300" y="9887865"/>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141148</xdr:rowOff>
    </xdr:from>
    <xdr:to>
      <xdr:col>10</xdr:col>
      <xdr:colOff>114300</xdr:colOff>
      <xdr:row>57</xdr:row>
      <xdr:rowOff>128524</xdr:rowOff>
    </xdr:to>
    <xdr:cxnSp macro="">
      <xdr:nvCxnSpPr>
        <xdr:cNvPr id="128" name="直線コネクタ 127"/>
        <xdr:cNvCxnSpPr/>
      </xdr:nvCxnSpPr>
      <xdr:spPr>
        <a:xfrm>
          <a:off x="1130300" y="9742348"/>
          <a:ext cx="889000" cy="1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106515</xdr:rowOff>
    </xdr:from>
    <xdr:to>
      <xdr:col>24</xdr:col>
      <xdr:colOff>114300</xdr:colOff>
      <xdr:row>57</xdr:row>
      <xdr:rowOff>36665</xdr:rowOff>
    </xdr:to>
    <xdr:sp macro="" textlink="">
      <xdr:nvSpPr>
        <xdr:cNvPr id="138" name="楕円 137"/>
        <xdr:cNvSpPr/>
      </xdr:nvSpPr>
      <xdr:spPr>
        <a:xfrm>
          <a:off x="4584700" y="97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84942</xdr:rowOff>
    </xdr:from>
    <xdr:ext cx="534377" cy="259045"/>
    <xdr:sp macro="" textlink="">
      <xdr:nvSpPr>
        <xdr:cNvPr id="139" name="物件費該当値テキスト"/>
        <xdr:cNvSpPr txBox="1"/>
      </xdr:nvSpPr>
      <xdr:spPr>
        <a:xfrm>
          <a:off x="4686300" y="96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32524</xdr:rowOff>
    </xdr:from>
    <xdr:to>
      <xdr:col>20</xdr:col>
      <xdr:colOff>38100</xdr:colOff>
      <xdr:row>57</xdr:row>
      <xdr:rowOff>134124</xdr:rowOff>
    </xdr:to>
    <xdr:sp macro="" textlink="">
      <xdr:nvSpPr>
        <xdr:cNvPr id="140" name="楕円 139"/>
        <xdr:cNvSpPr/>
      </xdr:nvSpPr>
      <xdr:spPr>
        <a:xfrm>
          <a:off x="3746500" y="9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125251</xdr:rowOff>
    </xdr:from>
    <xdr:ext cx="534377" cy="259045"/>
    <xdr:sp macro="" textlink="">
      <xdr:nvSpPr>
        <xdr:cNvPr id="141" name="テキスト ボックス 140"/>
        <xdr:cNvSpPr txBox="1"/>
      </xdr:nvSpPr>
      <xdr:spPr>
        <a:xfrm>
          <a:off x="3530111" y="98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64415</xdr:rowOff>
    </xdr:from>
    <xdr:to>
      <xdr:col>15</xdr:col>
      <xdr:colOff>101600</xdr:colOff>
      <xdr:row>57</xdr:row>
      <xdr:rowOff>166015</xdr:rowOff>
    </xdr:to>
    <xdr:sp macro="" textlink="">
      <xdr:nvSpPr>
        <xdr:cNvPr id="142" name="楕円 141"/>
        <xdr:cNvSpPr/>
      </xdr:nvSpPr>
      <xdr:spPr>
        <a:xfrm>
          <a:off x="2857500" y="98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157142</xdr:rowOff>
    </xdr:from>
    <xdr:ext cx="534377" cy="259045"/>
    <xdr:sp macro="" textlink="">
      <xdr:nvSpPr>
        <xdr:cNvPr id="143" name="テキスト ボックス 142"/>
        <xdr:cNvSpPr txBox="1"/>
      </xdr:nvSpPr>
      <xdr:spPr>
        <a:xfrm>
          <a:off x="2641111" y="99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77724</xdr:rowOff>
    </xdr:from>
    <xdr:to>
      <xdr:col>10</xdr:col>
      <xdr:colOff>165100</xdr:colOff>
      <xdr:row>58</xdr:row>
      <xdr:rowOff>7874</xdr:rowOff>
    </xdr:to>
    <xdr:sp macro="" textlink="">
      <xdr:nvSpPr>
        <xdr:cNvPr id="144" name="楕円 143"/>
        <xdr:cNvSpPr/>
      </xdr:nvSpPr>
      <xdr:spPr>
        <a:xfrm>
          <a:off x="1968500" y="98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170451</xdr:rowOff>
    </xdr:from>
    <xdr:ext cx="534377" cy="259045"/>
    <xdr:sp macro="" textlink="">
      <xdr:nvSpPr>
        <xdr:cNvPr id="145" name="テキスト ボックス 144"/>
        <xdr:cNvSpPr txBox="1"/>
      </xdr:nvSpPr>
      <xdr:spPr>
        <a:xfrm>
          <a:off x="1752111" y="99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90348</xdr:rowOff>
    </xdr:from>
    <xdr:to>
      <xdr:col>6</xdr:col>
      <xdr:colOff>38100</xdr:colOff>
      <xdr:row>57</xdr:row>
      <xdr:rowOff>20498</xdr:rowOff>
    </xdr:to>
    <xdr:sp macro="" textlink="">
      <xdr:nvSpPr>
        <xdr:cNvPr id="146" name="楕円 145"/>
        <xdr:cNvSpPr/>
      </xdr:nvSpPr>
      <xdr:spPr>
        <a:xfrm>
          <a:off x="1079500" y="96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37025</xdr:rowOff>
    </xdr:from>
    <xdr:ext cx="534377" cy="259045"/>
    <xdr:sp macro="" textlink="">
      <xdr:nvSpPr>
        <xdr:cNvPr id="147" name="テキスト ボックス 146"/>
        <xdr:cNvSpPr txBox="1"/>
      </xdr:nvSpPr>
      <xdr:spPr>
        <a:xfrm>
          <a:off x="863111" y="94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58455</xdr:rowOff>
    </xdr:from>
    <xdr:to>
      <xdr:col>24</xdr:col>
      <xdr:colOff>63500</xdr:colOff>
      <xdr:row>78</xdr:row>
      <xdr:rowOff>65267</xdr:rowOff>
    </xdr:to>
    <xdr:cxnSp macro="">
      <xdr:nvCxnSpPr>
        <xdr:cNvPr id="174" name="直線コネクタ 173"/>
        <xdr:cNvCxnSpPr/>
      </xdr:nvCxnSpPr>
      <xdr:spPr>
        <a:xfrm>
          <a:off x="3797300" y="13431555"/>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30476</xdr:rowOff>
    </xdr:from>
    <xdr:to>
      <xdr:col>19</xdr:col>
      <xdr:colOff>177800</xdr:colOff>
      <xdr:row>78</xdr:row>
      <xdr:rowOff>58455</xdr:rowOff>
    </xdr:to>
    <xdr:cxnSp macro="">
      <xdr:nvCxnSpPr>
        <xdr:cNvPr id="177" name="直線コネクタ 176"/>
        <xdr:cNvCxnSpPr/>
      </xdr:nvCxnSpPr>
      <xdr:spPr>
        <a:xfrm>
          <a:off x="2908300" y="13403576"/>
          <a:ext cx="889000" cy="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30476</xdr:rowOff>
    </xdr:from>
    <xdr:to>
      <xdr:col>15</xdr:col>
      <xdr:colOff>50800</xdr:colOff>
      <xdr:row>78</xdr:row>
      <xdr:rowOff>52924</xdr:rowOff>
    </xdr:to>
    <xdr:cxnSp macro="">
      <xdr:nvCxnSpPr>
        <xdr:cNvPr id="180" name="直線コネクタ 179"/>
        <xdr:cNvCxnSpPr/>
      </xdr:nvCxnSpPr>
      <xdr:spPr>
        <a:xfrm flipV="1">
          <a:off x="2019300" y="1340357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52924</xdr:rowOff>
    </xdr:from>
    <xdr:to>
      <xdr:col>10</xdr:col>
      <xdr:colOff>114300</xdr:colOff>
      <xdr:row>78</xdr:row>
      <xdr:rowOff>73726</xdr:rowOff>
    </xdr:to>
    <xdr:cxnSp macro="">
      <xdr:nvCxnSpPr>
        <xdr:cNvPr id="183" name="直線コネクタ 182"/>
        <xdr:cNvCxnSpPr/>
      </xdr:nvCxnSpPr>
      <xdr:spPr>
        <a:xfrm flipV="1">
          <a:off x="1130300" y="13426024"/>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14467</xdr:rowOff>
    </xdr:from>
    <xdr:to>
      <xdr:col>24</xdr:col>
      <xdr:colOff>114300</xdr:colOff>
      <xdr:row>78</xdr:row>
      <xdr:rowOff>116067</xdr:rowOff>
    </xdr:to>
    <xdr:sp macro="" textlink="">
      <xdr:nvSpPr>
        <xdr:cNvPr id="193" name="楕円 192"/>
        <xdr:cNvSpPr/>
      </xdr:nvSpPr>
      <xdr:spPr>
        <a:xfrm>
          <a:off x="45847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100844</xdr:rowOff>
    </xdr:from>
    <xdr:ext cx="469744" cy="259045"/>
    <xdr:sp macro="" textlink="">
      <xdr:nvSpPr>
        <xdr:cNvPr id="194" name="維持補修費該当値テキスト"/>
        <xdr:cNvSpPr txBox="1"/>
      </xdr:nvSpPr>
      <xdr:spPr>
        <a:xfrm>
          <a:off x="4686300" y="133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7655</xdr:rowOff>
    </xdr:from>
    <xdr:to>
      <xdr:col>20</xdr:col>
      <xdr:colOff>38100</xdr:colOff>
      <xdr:row>78</xdr:row>
      <xdr:rowOff>109255</xdr:rowOff>
    </xdr:to>
    <xdr:sp macro="" textlink="">
      <xdr:nvSpPr>
        <xdr:cNvPr id="195" name="楕円 194"/>
        <xdr:cNvSpPr/>
      </xdr:nvSpPr>
      <xdr:spPr>
        <a:xfrm>
          <a:off x="3746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100382</xdr:rowOff>
    </xdr:from>
    <xdr:ext cx="469744" cy="259045"/>
    <xdr:sp macro="" textlink="">
      <xdr:nvSpPr>
        <xdr:cNvPr id="196" name="テキスト ボックス 195"/>
        <xdr:cNvSpPr txBox="1"/>
      </xdr:nvSpPr>
      <xdr:spPr>
        <a:xfrm>
          <a:off x="3562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151126</xdr:rowOff>
    </xdr:from>
    <xdr:to>
      <xdr:col>15</xdr:col>
      <xdr:colOff>101600</xdr:colOff>
      <xdr:row>78</xdr:row>
      <xdr:rowOff>81276</xdr:rowOff>
    </xdr:to>
    <xdr:sp macro="" textlink="">
      <xdr:nvSpPr>
        <xdr:cNvPr id="197" name="楕円 196"/>
        <xdr:cNvSpPr/>
      </xdr:nvSpPr>
      <xdr:spPr>
        <a:xfrm>
          <a:off x="2857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72403</xdr:rowOff>
    </xdr:from>
    <xdr:ext cx="469744" cy="259045"/>
    <xdr:sp macro="" textlink="">
      <xdr:nvSpPr>
        <xdr:cNvPr id="198" name="テキスト ボックス 197"/>
        <xdr:cNvSpPr txBox="1"/>
      </xdr:nvSpPr>
      <xdr:spPr>
        <a:xfrm>
          <a:off x="2673428" y="1344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2124</xdr:rowOff>
    </xdr:from>
    <xdr:to>
      <xdr:col>10</xdr:col>
      <xdr:colOff>165100</xdr:colOff>
      <xdr:row>78</xdr:row>
      <xdr:rowOff>103724</xdr:rowOff>
    </xdr:to>
    <xdr:sp macro="" textlink="">
      <xdr:nvSpPr>
        <xdr:cNvPr id="199" name="楕円 198"/>
        <xdr:cNvSpPr/>
      </xdr:nvSpPr>
      <xdr:spPr>
        <a:xfrm>
          <a:off x="1968500" y="133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94851</xdr:rowOff>
    </xdr:from>
    <xdr:ext cx="469744" cy="259045"/>
    <xdr:sp macro="" textlink="">
      <xdr:nvSpPr>
        <xdr:cNvPr id="200" name="テキスト ボックス 199"/>
        <xdr:cNvSpPr txBox="1"/>
      </xdr:nvSpPr>
      <xdr:spPr>
        <a:xfrm>
          <a:off x="1784428" y="134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22926</xdr:rowOff>
    </xdr:from>
    <xdr:to>
      <xdr:col>6</xdr:col>
      <xdr:colOff>38100</xdr:colOff>
      <xdr:row>78</xdr:row>
      <xdr:rowOff>124526</xdr:rowOff>
    </xdr:to>
    <xdr:sp macro="" textlink="">
      <xdr:nvSpPr>
        <xdr:cNvPr id="201" name="楕円 200"/>
        <xdr:cNvSpPr/>
      </xdr:nvSpPr>
      <xdr:spPr>
        <a:xfrm>
          <a:off x="1079500" y="133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115653</xdr:rowOff>
    </xdr:from>
    <xdr:ext cx="469744" cy="259045"/>
    <xdr:sp macro="" textlink="">
      <xdr:nvSpPr>
        <xdr:cNvPr id="202" name="テキスト ボックス 201"/>
        <xdr:cNvSpPr txBox="1"/>
      </xdr:nvSpPr>
      <xdr:spPr>
        <a:xfrm>
          <a:off x="895428" y="134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10871</xdr:rowOff>
    </xdr:from>
    <xdr:to>
      <xdr:col>24</xdr:col>
      <xdr:colOff>63500</xdr:colOff>
      <xdr:row>96</xdr:row>
      <xdr:rowOff>43892</xdr:rowOff>
    </xdr:to>
    <xdr:cxnSp macro="">
      <xdr:nvCxnSpPr>
        <xdr:cNvPr id="232" name="直線コネクタ 231"/>
        <xdr:cNvCxnSpPr/>
      </xdr:nvCxnSpPr>
      <xdr:spPr>
        <a:xfrm flipV="1">
          <a:off x="3797300" y="16127171"/>
          <a:ext cx="838200" cy="37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43892</xdr:rowOff>
    </xdr:from>
    <xdr:to>
      <xdr:col>19</xdr:col>
      <xdr:colOff>177800</xdr:colOff>
      <xdr:row>96</xdr:row>
      <xdr:rowOff>122732</xdr:rowOff>
    </xdr:to>
    <xdr:cxnSp macro="">
      <xdr:nvCxnSpPr>
        <xdr:cNvPr id="235" name="直線コネクタ 234"/>
        <xdr:cNvCxnSpPr/>
      </xdr:nvCxnSpPr>
      <xdr:spPr>
        <a:xfrm flipV="1">
          <a:off x="2908300" y="16503092"/>
          <a:ext cx="889000" cy="7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122732</xdr:rowOff>
    </xdr:from>
    <xdr:to>
      <xdr:col>15</xdr:col>
      <xdr:colOff>50800</xdr:colOff>
      <xdr:row>97</xdr:row>
      <xdr:rowOff>121019</xdr:rowOff>
    </xdr:to>
    <xdr:cxnSp macro="">
      <xdr:nvCxnSpPr>
        <xdr:cNvPr id="238" name="直線コネクタ 237"/>
        <xdr:cNvCxnSpPr/>
      </xdr:nvCxnSpPr>
      <xdr:spPr>
        <a:xfrm flipV="1">
          <a:off x="2019300" y="16581932"/>
          <a:ext cx="889000" cy="16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121019</xdr:rowOff>
    </xdr:from>
    <xdr:to>
      <xdr:col>10</xdr:col>
      <xdr:colOff>114300</xdr:colOff>
      <xdr:row>97</xdr:row>
      <xdr:rowOff>130073</xdr:rowOff>
    </xdr:to>
    <xdr:cxnSp macro="">
      <xdr:nvCxnSpPr>
        <xdr:cNvPr id="241" name="直線コネクタ 240"/>
        <xdr:cNvCxnSpPr/>
      </xdr:nvCxnSpPr>
      <xdr:spPr>
        <a:xfrm flipV="1">
          <a:off x="1130300" y="16751669"/>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131521</xdr:rowOff>
    </xdr:from>
    <xdr:to>
      <xdr:col>24</xdr:col>
      <xdr:colOff>114300</xdr:colOff>
      <xdr:row>94</xdr:row>
      <xdr:rowOff>61671</xdr:rowOff>
    </xdr:to>
    <xdr:sp macro="" textlink="">
      <xdr:nvSpPr>
        <xdr:cNvPr id="251" name="楕円 250"/>
        <xdr:cNvSpPr/>
      </xdr:nvSpPr>
      <xdr:spPr>
        <a:xfrm>
          <a:off x="4584700" y="160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154398</xdr:rowOff>
    </xdr:from>
    <xdr:ext cx="599010" cy="259045"/>
    <xdr:sp macro="" textlink="">
      <xdr:nvSpPr>
        <xdr:cNvPr id="252" name="扶助費該当値テキスト"/>
        <xdr:cNvSpPr txBox="1"/>
      </xdr:nvSpPr>
      <xdr:spPr>
        <a:xfrm>
          <a:off x="4686300" y="1592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164542</xdr:rowOff>
    </xdr:from>
    <xdr:to>
      <xdr:col>20</xdr:col>
      <xdr:colOff>38100</xdr:colOff>
      <xdr:row>96</xdr:row>
      <xdr:rowOff>94692</xdr:rowOff>
    </xdr:to>
    <xdr:sp macro="" textlink="">
      <xdr:nvSpPr>
        <xdr:cNvPr id="253" name="楕円 252"/>
        <xdr:cNvSpPr/>
      </xdr:nvSpPr>
      <xdr:spPr>
        <a:xfrm>
          <a:off x="3746500" y="164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111219</xdr:rowOff>
    </xdr:from>
    <xdr:ext cx="599010" cy="259045"/>
    <xdr:sp macro="" textlink="">
      <xdr:nvSpPr>
        <xdr:cNvPr id="254" name="テキスト ボックス 253"/>
        <xdr:cNvSpPr txBox="1"/>
      </xdr:nvSpPr>
      <xdr:spPr>
        <a:xfrm>
          <a:off x="3497795" y="1622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71932</xdr:rowOff>
    </xdr:from>
    <xdr:to>
      <xdr:col>15</xdr:col>
      <xdr:colOff>101600</xdr:colOff>
      <xdr:row>97</xdr:row>
      <xdr:rowOff>2082</xdr:rowOff>
    </xdr:to>
    <xdr:sp macro="" textlink="">
      <xdr:nvSpPr>
        <xdr:cNvPr id="255" name="楕円 254"/>
        <xdr:cNvSpPr/>
      </xdr:nvSpPr>
      <xdr:spPr>
        <a:xfrm>
          <a:off x="2857500" y="16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18609</xdr:rowOff>
    </xdr:from>
    <xdr:ext cx="534377" cy="259045"/>
    <xdr:sp macro="" textlink="">
      <xdr:nvSpPr>
        <xdr:cNvPr id="256" name="テキスト ボックス 255"/>
        <xdr:cNvSpPr txBox="1"/>
      </xdr:nvSpPr>
      <xdr:spPr>
        <a:xfrm>
          <a:off x="2641111" y="163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70219</xdr:rowOff>
    </xdr:from>
    <xdr:to>
      <xdr:col>10</xdr:col>
      <xdr:colOff>165100</xdr:colOff>
      <xdr:row>98</xdr:row>
      <xdr:rowOff>369</xdr:rowOff>
    </xdr:to>
    <xdr:sp macro="" textlink="">
      <xdr:nvSpPr>
        <xdr:cNvPr id="257" name="楕円 256"/>
        <xdr:cNvSpPr/>
      </xdr:nvSpPr>
      <xdr:spPr>
        <a:xfrm>
          <a:off x="1968500" y="167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16896</xdr:rowOff>
    </xdr:from>
    <xdr:ext cx="534377" cy="259045"/>
    <xdr:sp macro="" textlink="">
      <xdr:nvSpPr>
        <xdr:cNvPr id="258" name="テキスト ボックス 257"/>
        <xdr:cNvSpPr txBox="1"/>
      </xdr:nvSpPr>
      <xdr:spPr>
        <a:xfrm>
          <a:off x="1752111" y="164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79273</xdr:rowOff>
    </xdr:from>
    <xdr:to>
      <xdr:col>6</xdr:col>
      <xdr:colOff>38100</xdr:colOff>
      <xdr:row>98</xdr:row>
      <xdr:rowOff>9423</xdr:rowOff>
    </xdr:to>
    <xdr:sp macro="" textlink="">
      <xdr:nvSpPr>
        <xdr:cNvPr id="259" name="楕円 258"/>
        <xdr:cNvSpPr/>
      </xdr:nvSpPr>
      <xdr:spPr>
        <a:xfrm>
          <a:off x="1079500" y="167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25950</xdr:rowOff>
    </xdr:from>
    <xdr:ext cx="534377" cy="259045"/>
    <xdr:sp macro="" textlink="">
      <xdr:nvSpPr>
        <xdr:cNvPr id="260" name="テキスト ボックス 259"/>
        <xdr:cNvSpPr txBox="1"/>
      </xdr:nvSpPr>
      <xdr:spPr>
        <a:xfrm>
          <a:off x="863111" y="164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17116</xdr:rowOff>
    </xdr:from>
    <xdr:to>
      <xdr:col>55</xdr:col>
      <xdr:colOff>0</xdr:colOff>
      <xdr:row>36</xdr:row>
      <xdr:rowOff>145502</xdr:rowOff>
    </xdr:to>
    <xdr:cxnSp macro="">
      <xdr:nvCxnSpPr>
        <xdr:cNvPr id="291" name="直線コネクタ 290"/>
        <xdr:cNvCxnSpPr/>
      </xdr:nvCxnSpPr>
      <xdr:spPr>
        <a:xfrm>
          <a:off x="9639300" y="5160616"/>
          <a:ext cx="838200" cy="1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17116</xdr:rowOff>
    </xdr:from>
    <xdr:to>
      <xdr:col>50</xdr:col>
      <xdr:colOff>114300</xdr:colOff>
      <xdr:row>36</xdr:row>
      <xdr:rowOff>110504</xdr:rowOff>
    </xdr:to>
    <xdr:cxnSp macro="">
      <xdr:nvCxnSpPr>
        <xdr:cNvPr id="294" name="直線コネクタ 293"/>
        <xdr:cNvCxnSpPr/>
      </xdr:nvCxnSpPr>
      <xdr:spPr>
        <a:xfrm flipV="1">
          <a:off x="8750300" y="5160616"/>
          <a:ext cx="889000" cy="11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69509</xdr:rowOff>
    </xdr:from>
    <xdr:to>
      <xdr:col>45</xdr:col>
      <xdr:colOff>177800</xdr:colOff>
      <xdr:row>36</xdr:row>
      <xdr:rowOff>110504</xdr:rowOff>
    </xdr:to>
    <xdr:cxnSp macro="">
      <xdr:nvCxnSpPr>
        <xdr:cNvPr id="297" name="直線コネクタ 296"/>
        <xdr:cNvCxnSpPr/>
      </xdr:nvCxnSpPr>
      <xdr:spPr>
        <a:xfrm>
          <a:off x="7861300" y="6241709"/>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299" name="テキスト ボックス 298"/>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2899</xdr:rowOff>
    </xdr:from>
    <xdr:to>
      <xdr:col>41</xdr:col>
      <xdr:colOff>50800</xdr:colOff>
      <xdr:row>36</xdr:row>
      <xdr:rowOff>69509</xdr:rowOff>
    </xdr:to>
    <xdr:cxnSp macro="">
      <xdr:nvCxnSpPr>
        <xdr:cNvPr id="300" name="直線コネクタ 299"/>
        <xdr:cNvCxnSpPr/>
      </xdr:nvCxnSpPr>
      <xdr:spPr>
        <a:xfrm>
          <a:off x="6972300" y="6175099"/>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94702</xdr:rowOff>
    </xdr:from>
    <xdr:to>
      <xdr:col>55</xdr:col>
      <xdr:colOff>50800</xdr:colOff>
      <xdr:row>37</xdr:row>
      <xdr:rowOff>24852</xdr:rowOff>
    </xdr:to>
    <xdr:sp macro="" textlink="">
      <xdr:nvSpPr>
        <xdr:cNvPr id="310" name="楕円 309"/>
        <xdr:cNvSpPr/>
      </xdr:nvSpPr>
      <xdr:spPr>
        <a:xfrm>
          <a:off x="10426700" y="62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73129</xdr:rowOff>
    </xdr:from>
    <xdr:ext cx="534377" cy="259045"/>
    <xdr:sp macro="" textlink="">
      <xdr:nvSpPr>
        <xdr:cNvPr id="311" name="補助費等該当値テキスト"/>
        <xdr:cNvSpPr txBox="1"/>
      </xdr:nvSpPr>
      <xdr:spPr>
        <a:xfrm>
          <a:off x="10528300" y="62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137766</xdr:rowOff>
    </xdr:from>
    <xdr:to>
      <xdr:col>50</xdr:col>
      <xdr:colOff>165100</xdr:colOff>
      <xdr:row>30</xdr:row>
      <xdr:rowOff>67916</xdr:rowOff>
    </xdr:to>
    <xdr:sp macro="" textlink="">
      <xdr:nvSpPr>
        <xdr:cNvPr id="312" name="楕円 311"/>
        <xdr:cNvSpPr/>
      </xdr:nvSpPr>
      <xdr:spPr>
        <a:xfrm>
          <a:off x="9588500" y="51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59043</xdr:rowOff>
    </xdr:from>
    <xdr:ext cx="599010" cy="259045"/>
    <xdr:sp macro="" textlink="">
      <xdr:nvSpPr>
        <xdr:cNvPr id="313" name="テキスト ボックス 312"/>
        <xdr:cNvSpPr txBox="1"/>
      </xdr:nvSpPr>
      <xdr:spPr>
        <a:xfrm>
          <a:off x="9339795" y="520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59704</xdr:rowOff>
    </xdr:from>
    <xdr:to>
      <xdr:col>46</xdr:col>
      <xdr:colOff>38100</xdr:colOff>
      <xdr:row>36</xdr:row>
      <xdr:rowOff>161304</xdr:rowOff>
    </xdr:to>
    <xdr:sp macro="" textlink="">
      <xdr:nvSpPr>
        <xdr:cNvPr id="314" name="楕円 313"/>
        <xdr:cNvSpPr/>
      </xdr:nvSpPr>
      <xdr:spPr>
        <a:xfrm>
          <a:off x="86995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6381</xdr:rowOff>
    </xdr:from>
    <xdr:ext cx="534377" cy="259045"/>
    <xdr:sp macro="" textlink="">
      <xdr:nvSpPr>
        <xdr:cNvPr id="315" name="テキスト ボックス 314"/>
        <xdr:cNvSpPr txBox="1"/>
      </xdr:nvSpPr>
      <xdr:spPr>
        <a:xfrm>
          <a:off x="8483111" y="60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18709</xdr:rowOff>
    </xdr:from>
    <xdr:to>
      <xdr:col>41</xdr:col>
      <xdr:colOff>101600</xdr:colOff>
      <xdr:row>36</xdr:row>
      <xdr:rowOff>120309</xdr:rowOff>
    </xdr:to>
    <xdr:sp macro="" textlink="">
      <xdr:nvSpPr>
        <xdr:cNvPr id="316" name="楕円 315"/>
        <xdr:cNvSpPr/>
      </xdr:nvSpPr>
      <xdr:spPr>
        <a:xfrm>
          <a:off x="7810500" y="61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136836</xdr:rowOff>
    </xdr:from>
    <xdr:ext cx="534377" cy="259045"/>
    <xdr:sp macro="" textlink="">
      <xdr:nvSpPr>
        <xdr:cNvPr id="317" name="テキスト ボックス 316"/>
        <xdr:cNvSpPr txBox="1"/>
      </xdr:nvSpPr>
      <xdr:spPr>
        <a:xfrm>
          <a:off x="7594111" y="59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123549</xdr:rowOff>
    </xdr:from>
    <xdr:to>
      <xdr:col>36</xdr:col>
      <xdr:colOff>165100</xdr:colOff>
      <xdr:row>36</xdr:row>
      <xdr:rowOff>53699</xdr:rowOff>
    </xdr:to>
    <xdr:sp macro="" textlink="">
      <xdr:nvSpPr>
        <xdr:cNvPr id="318" name="楕円 317"/>
        <xdr:cNvSpPr/>
      </xdr:nvSpPr>
      <xdr:spPr>
        <a:xfrm>
          <a:off x="6921500" y="61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70226</xdr:rowOff>
    </xdr:from>
    <xdr:ext cx="534377" cy="259045"/>
    <xdr:sp macro="" textlink="">
      <xdr:nvSpPr>
        <xdr:cNvPr id="319" name="テキスト ボックス 318"/>
        <xdr:cNvSpPr txBox="1"/>
      </xdr:nvSpPr>
      <xdr:spPr>
        <a:xfrm>
          <a:off x="6705111" y="58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86285</xdr:rowOff>
    </xdr:from>
    <xdr:to>
      <xdr:col>55</xdr:col>
      <xdr:colOff>0</xdr:colOff>
      <xdr:row>57</xdr:row>
      <xdr:rowOff>76743</xdr:rowOff>
    </xdr:to>
    <xdr:cxnSp macro="">
      <xdr:nvCxnSpPr>
        <xdr:cNvPr id="346" name="直線コネクタ 345"/>
        <xdr:cNvCxnSpPr/>
      </xdr:nvCxnSpPr>
      <xdr:spPr>
        <a:xfrm flipV="1">
          <a:off x="9639300" y="9687485"/>
          <a:ext cx="838200" cy="16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51232</xdr:rowOff>
    </xdr:from>
    <xdr:to>
      <xdr:col>50</xdr:col>
      <xdr:colOff>114300</xdr:colOff>
      <xdr:row>57</xdr:row>
      <xdr:rowOff>76743</xdr:rowOff>
    </xdr:to>
    <xdr:cxnSp macro="">
      <xdr:nvCxnSpPr>
        <xdr:cNvPr id="349" name="直線コネクタ 348"/>
        <xdr:cNvCxnSpPr/>
      </xdr:nvCxnSpPr>
      <xdr:spPr>
        <a:xfrm>
          <a:off x="8750300" y="9823882"/>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144532</xdr:rowOff>
    </xdr:from>
    <xdr:to>
      <xdr:col>45</xdr:col>
      <xdr:colOff>177800</xdr:colOff>
      <xdr:row>57</xdr:row>
      <xdr:rowOff>51232</xdr:rowOff>
    </xdr:to>
    <xdr:cxnSp macro="">
      <xdr:nvCxnSpPr>
        <xdr:cNvPr id="352" name="直線コネクタ 351"/>
        <xdr:cNvCxnSpPr/>
      </xdr:nvCxnSpPr>
      <xdr:spPr>
        <a:xfrm>
          <a:off x="7861300" y="9745732"/>
          <a:ext cx="889000" cy="7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144532</xdr:rowOff>
    </xdr:from>
    <xdr:to>
      <xdr:col>41</xdr:col>
      <xdr:colOff>50800</xdr:colOff>
      <xdr:row>57</xdr:row>
      <xdr:rowOff>93957</xdr:rowOff>
    </xdr:to>
    <xdr:cxnSp macro="">
      <xdr:nvCxnSpPr>
        <xdr:cNvPr id="355" name="直線コネクタ 354"/>
        <xdr:cNvCxnSpPr/>
      </xdr:nvCxnSpPr>
      <xdr:spPr>
        <a:xfrm flipV="1">
          <a:off x="6972300" y="9745732"/>
          <a:ext cx="889000" cy="1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35485</xdr:rowOff>
    </xdr:from>
    <xdr:to>
      <xdr:col>55</xdr:col>
      <xdr:colOff>50800</xdr:colOff>
      <xdr:row>56</xdr:row>
      <xdr:rowOff>137085</xdr:rowOff>
    </xdr:to>
    <xdr:sp macro="" textlink="">
      <xdr:nvSpPr>
        <xdr:cNvPr id="365" name="楕円 364"/>
        <xdr:cNvSpPr/>
      </xdr:nvSpPr>
      <xdr:spPr>
        <a:xfrm>
          <a:off x="10426700" y="96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58362</xdr:rowOff>
    </xdr:from>
    <xdr:ext cx="534377" cy="259045"/>
    <xdr:sp macro="" textlink="">
      <xdr:nvSpPr>
        <xdr:cNvPr id="366" name="普通建設事業費該当値テキスト"/>
        <xdr:cNvSpPr txBox="1"/>
      </xdr:nvSpPr>
      <xdr:spPr>
        <a:xfrm>
          <a:off x="10528300" y="948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25943</xdr:rowOff>
    </xdr:from>
    <xdr:to>
      <xdr:col>50</xdr:col>
      <xdr:colOff>165100</xdr:colOff>
      <xdr:row>57</xdr:row>
      <xdr:rowOff>127543</xdr:rowOff>
    </xdr:to>
    <xdr:sp macro="" textlink="">
      <xdr:nvSpPr>
        <xdr:cNvPr id="367" name="楕円 366"/>
        <xdr:cNvSpPr/>
      </xdr:nvSpPr>
      <xdr:spPr>
        <a:xfrm>
          <a:off x="9588500" y="97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118670</xdr:rowOff>
    </xdr:from>
    <xdr:ext cx="534377" cy="259045"/>
    <xdr:sp macro="" textlink="">
      <xdr:nvSpPr>
        <xdr:cNvPr id="368" name="テキスト ボックス 367"/>
        <xdr:cNvSpPr txBox="1"/>
      </xdr:nvSpPr>
      <xdr:spPr>
        <a:xfrm>
          <a:off x="9372111" y="98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xdr:rowOff>
    </xdr:from>
    <xdr:to>
      <xdr:col>46</xdr:col>
      <xdr:colOff>38100</xdr:colOff>
      <xdr:row>57</xdr:row>
      <xdr:rowOff>102032</xdr:rowOff>
    </xdr:to>
    <xdr:sp macro="" textlink="">
      <xdr:nvSpPr>
        <xdr:cNvPr id="369" name="楕円 368"/>
        <xdr:cNvSpPr/>
      </xdr:nvSpPr>
      <xdr:spPr>
        <a:xfrm>
          <a:off x="8699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118559</xdr:rowOff>
    </xdr:from>
    <xdr:ext cx="534377" cy="259045"/>
    <xdr:sp macro="" textlink="">
      <xdr:nvSpPr>
        <xdr:cNvPr id="370" name="テキスト ボックス 369"/>
        <xdr:cNvSpPr txBox="1"/>
      </xdr:nvSpPr>
      <xdr:spPr>
        <a:xfrm>
          <a:off x="8483111" y="95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93732</xdr:rowOff>
    </xdr:from>
    <xdr:to>
      <xdr:col>41</xdr:col>
      <xdr:colOff>101600</xdr:colOff>
      <xdr:row>57</xdr:row>
      <xdr:rowOff>23882</xdr:rowOff>
    </xdr:to>
    <xdr:sp macro="" textlink="">
      <xdr:nvSpPr>
        <xdr:cNvPr id="371" name="楕円 370"/>
        <xdr:cNvSpPr/>
      </xdr:nvSpPr>
      <xdr:spPr>
        <a:xfrm>
          <a:off x="7810500" y="96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40409</xdr:rowOff>
    </xdr:from>
    <xdr:ext cx="534377" cy="259045"/>
    <xdr:sp macro="" textlink="">
      <xdr:nvSpPr>
        <xdr:cNvPr id="372" name="テキスト ボックス 371"/>
        <xdr:cNvSpPr txBox="1"/>
      </xdr:nvSpPr>
      <xdr:spPr>
        <a:xfrm>
          <a:off x="7594111" y="94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43157</xdr:rowOff>
    </xdr:from>
    <xdr:to>
      <xdr:col>36</xdr:col>
      <xdr:colOff>165100</xdr:colOff>
      <xdr:row>57</xdr:row>
      <xdr:rowOff>144757</xdr:rowOff>
    </xdr:to>
    <xdr:sp macro="" textlink="">
      <xdr:nvSpPr>
        <xdr:cNvPr id="373" name="楕円 372"/>
        <xdr:cNvSpPr/>
      </xdr:nvSpPr>
      <xdr:spPr>
        <a:xfrm>
          <a:off x="6921500" y="981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135884</xdr:rowOff>
    </xdr:from>
    <xdr:ext cx="534377" cy="259045"/>
    <xdr:sp macro="" textlink="">
      <xdr:nvSpPr>
        <xdr:cNvPr id="374" name="テキスト ボックス 373"/>
        <xdr:cNvSpPr txBox="1"/>
      </xdr:nvSpPr>
      <xdr:spPr>
        <a:xfrm>
          <a:off x="6705111" y="990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319</xdr:rowOff>
    </xdr:from>
    <xdr:to>
      <xdr:col>55</xdr:col>
      <xdr:colOff>0</xdr:colOff>
      <xdr:row>77</xdr:row>
      <xdr:rowOff>56767</xdr:rowOff>
    </xdr:to>
    <xdr:cxnSp macro="">
      <xdr:nvCxnSpPr>
        <xdr:cNvPr id="405" name="直線コネクタ 404"/>
        <xdr:cNvCxnSpPr/>
      </xdr:nvCxnSpPr>
      <xdr:spPr>
        <a:xfrm flipV="1">
          <a:off x="9639300" y="12516169"/>
          <a:ext cx="838200" cy="74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37320</xdr:rowOff>
    </xdr:from>
    <xdr:to>
      <xdr:col>50</xdr:col>
      <xdr:colOff>114300</xdr:colOff>
      <xdr:row>77</xdr:row>
      <xdr:rowOff>56767</xdr:rowOff>
    </xdr:to>
    <xdr:cxnSp macro="">
      <xdr:nvCxnSpPr>
        <xdr:cNvPr id="408" name="直線コネクタ 407"/>
        <xdr:cNvCxnSpPr/>
      </xdr:nvCxnSpPr>
      <xdr:spPr>
        <a:xfrm>
          <a:off x="8750300" y="13238970"/>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37320</xdr:rowOff>
    </xdr:from>
    <xdr:to>
      <xdr:col>45</xdr:col>
      <xdr:colOff>177800</xdr:colOff>
      <xdr:row>78</xdr:row>
      <xdr:rowOff>51150</xdr:rowOff>
    </xdr:to>
    <xdr:cxnSp macro="">
      <xdr:nvCxnSpPr>
        <xdr:cNvPr id="411" name="直線コネクタ 410"/>
        <xdr:cNvCxnSpPr/>
      </xdr:nvCxnSpPr>
      <xdr:spPr>
        <a:xfrm flipV="1">
          <a:off x="7861300" y="13238970"/>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121314</xdr:rowOff>
    </xdr:from>
    <xdr:to>
      <xdr:col>41</xdr:col>
      <xdr:colOff>50800</xdr:colOff>
      <xdr:row>78</xdr:row>
      <xdr:rowOff>51150</xdr:rowOff>
    </xdr:to>
    <xdr:cxnSp macro="">
      <xdr:nvCxnSpPr>
        <xdr:cNvPr id="414" name="直線コネクタ 413"/>
        <xdr:cNvCxnSpPr/>
      </xdr:nvCxnSpPr>
      <xdr:spPr>
        <a:xfrm>
          <a:off x="6972300" y="13151514"/>
          <a:ext cx="889000" cy="27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120969</xdr:rowOff>
    </xdr:from>
    <xdr:to>
      <xdr:col>55</xdr:col>
      <xdr:colOff>50800</xdr:colOff>
      <xdr:row>73</xdr:row>
      <xdr:rowOff>51119</xdr:rowOff>
    </xdr:to>
    <xdr:sp macro="" textlink="">
      <xdr:nvSpPr>
        <xdr:cNvPr id="424" name="楕円 423"/>
        <xdr:cNvSpPr/>
      </xdr:nvSpPr>
      <xdr:spPr>
        <a:xfrm>
          <a:off x="10426700" y="124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143846</xdr:rowOff>
    </xdr:from>
    <xdr:ext cx="534377" cy="259045"/>
    <xdr:sp macro="" textlink="">
      <xdr:nvSpPr>
        <xdr:cNvPr id="425" name="普通建設事業費 （ うち新規整備　）該当値テキスト"/>
        <xdr:cNvSpPr txBox="1"/>
      </xdr:nvSpPr>
      <xdr:spPr>
        <a:xfrm>
          <a:off x="10528300" y="1231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5967</xdr:rowOff>
    </xdr:from>
    <xdr:to>
      <xdr:col>50</xdr:col>
      <xdr:colOff>165100</xdr:colOff>
      <xdr:row>77</xdr:row>
      <xdr:rowOff>107567</xdr:rowOff>
    </xdr:to>
    <xdr:sp macro="" textlink="">
      <xdr:nvSpPr>
        <xdr:cNvPr id="426" name="楕円 425"/>
        <xdr:cNvSpPr/>
      </xdr:nvSpPr>
      <xdr:spPr>
        <a:xfrm>
          <a:off x="9588500" y="132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124094</xdr:rowOff>
    </xdr:from>
    <xdr:ext cx="534377" cy="259045"/>
    <xdr:sp macro="" textlink="">
      <xdr:nvSpPr>
        <xdr:cNvPr id="427" name="テキスト ボックス 426"/>
        <xdr:cNvSpPr txBox="1"/>
      </xdr:nvSpPr>
      <xdr:spPr>
        <a:xfrm>
          <a:off x="9372111" y="12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157970</xdr:rowOff>
    </xdr:from>
    <xdr:to>
      <xdr:col>46</xdr:col>
      <xdr:colOff>38100</xdr:colOff>
      <xdr:row>77</xdr:row>
      <xdr:rowOff>88120</xdr:rowOff>
    </xdr:to>
    <xdr:sp macro="" textlink="">
      <xdr:nvSpPr>
        <xdr:cNvPr id="428" name="楕円 427"/>
        <xdr:cNvSpPr/>
      </xdr:nvSpPr>
      <xdr:spPr>
        <a:xfrm>
          <a:off x="8699500" y="131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104647</xdr:rowOff>
    </xdr:from>
    <xdr:ext cx="534377" cy="259045"/>
    <xdr:sp macro="" textlink="">
      <xdr:nvSpPr>
        <xdr:cNvPr id="429" name="テキスト ボックス 428"/>
        <xdr:cNvSpPr txBox="1"/>
      </xdr:nvSpPr>
      <xdr:spPr>
        <a:xfrm>
          <a:off x="8483111" y="129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350</xdr:rowOff>
    </xdr:from>
    <xdr:to>
      <xdr:col>41</xdr:col>
      <xdr:colOff>101600</xdr:colOff>
      <xdr:row>78</xdr:row>
      <xdr:rowOff>101950</xdr:rowOff>
    </xdr:to>
    <xdr:sp macro="" textlink="">
      <xdr:nvSpPr>
        <xdr:cNvPr id="430" name="楕円 429"/>
        <xdr:cNvSpPr/>
      </xdr:nvSpPr>
      <xdr:spPr>
        <a:xfrm>
          <a:off x="7810500" y="133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93077</xdr:rowOff>
    </xdr:from>
    <xdr:ext cx="534377" cy="259045"/>
    <xdr:sp macro="" textlink="">
      <xdr:nvSpPr>
        <xdr:cNvPr id="431" name="テキスト ボックス 430"/>
        <xdr:cNvSpPr txBox="1"/>
      </xdr:nvSpPr>
      <xdr:spPr>
        <a:xfrm>
          <a:off x="7594111" y="13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70514</xdr:rowOff>
    </xdr:from>
    <xdr:to>
      <xdr:col>36</xdr:col>
      <xdr:colOff>165100</xdr:colOff>
      <xdr:row>77</xdr:row>
      <xdr:rowOff>664</xdr:rowOff>
    </xdr:to>
    <xdr:sp macro="" textlink="">
      <xdr:nvSpPr>
        <xdr:cNvPr id="432" name="楕円 431"/>
        <xdr:cNvSpPr/>
      </xdr:nvSpPr>
      <xdr:spPr>
        <a:xfrm>
          <a:off x="69215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17191</xdr:rowOff>
    </xdr:from>
    <xdr:ext cx="534377" cy="259045"/>
    <xdr:sp macro="" textlink="">
      <xdr:nvSpPr>
        <xdr:cNvPr id="433" name="テキスト ボックス 432"/>
        <xdr:cNvSpPr txBox="1"/>
      </xdr:nvSpPr>
      <xdr:spPr>
        <a:xfrm>
          <a:off x="6705111" y="128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56421</xdr:rowOff>
    </xdr:from>
    <xdr:to>
      <xdr:col>55</xdr:col>
      <xdr:colOff>0</xdr:colOff>
      <xdr:row>98</xdr:row>
      <xdr:rowOff>96431</xdr:rowOff>
    </xdr:to>
    <xdr:cxnSp macro="">
      <xdr:nvCxnSpPr>
        <xdr:cNvPr id="460" name="直線コネクタ 459"/>
        <xdr:cNvCxnSpPr/>
      </xdr:nvCxnSpPr>
      <xdr:spPr>
        <a:xfrm>
          <a:off x="9639300" y="16858521"/>
          <a:ext cx="8382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19114</xdr:rowOff>
    </xdr:from>
    <xdr:to>
      <xdr:col>50</xdr:col>
      <xdr:colOff>114300</xdr:colOff>
      <xdr:row>98</xdr:row>
      <xdr:rowOff>56421</xdr:rowOff>
    </xdr:to>
    <xdr:cxnSp macro="">
      <xdr:nvCxnSpPr>
        <xdr:cNvPr id="463" name="直線コネクタ 462"/>
        <xdr:cNvCxnSpPr/>
      </xdr:nvCxnSpPr>
      <xdr:spPr>
        <a:xfrm>
          <a:off x="8750300" y="16821214"/>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163762</xdr:rowOff>
    </xdr:from>
    <xdr:to>
      <xdr:col>45</xdr:col>
      <xdr:colOff>177800</xdr:colOff>
      <xdr:row>98</xdr:row>
      <xdr:rowOff>19114</xdr:rowOff>
    </xdr:to>
    <xdr:cxnSp macro="">
      <xdr:nvCxnSpPr>
        <xdr:cNvPr id="466" name="直線コネクタ 465"/>
        <xdr:cNvCxnSpPr/>
      </xdr:nvCxnSpPr>
      <xdr:spPr>
        <a:xfrm>
          <a:off x="7861300" y="16794412"/>
          <a:ext cx="889000" cy="2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163762</xdr:rowOff>
    </xdr:from>
    <xdr:to>
      <xdr:col>41</xdr:col>
      <xdr:colOff>50800</xdr:colOff>
      <xdr:row>98</xdr:row>
      <xdr:rowOff>67106</xdr:rowOff>
    </xdr:to>
    <xdr:cxnSp macro="">
      <xdr:nvCxnSpPr>
        <xdr:cNvPr id="469" name="直線コネクタ 468"/>
        <xdr:cNvCxnSpPr/>
      </xdr:nvCxnSpPr>
      <xdr:spPr>
        <a:xfrm flipV="1">
          <a:off x="6972300" y="16794412"/>
          <a:ext cx="8890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45631</xdr:rowOff>
    </xdr:from>
    <xdr:to>
      <xdr:col>55</xdr:col>
      <xdr:colOff>50800</xdr:colOff>
      <xdr:row>98</xdr:row>
      <xdr:rowOff>147231</xdr:rowOff>
    </xdr:to>
    <xdr:sp macro="" textlink="">
      <xdr:nvSpPr>
        <xdr:cNvPr id="479" name="楕円 478"/>
        <xdr:cNvSpPr/>
      </xdr:nvSpPr>
      <xdr:spPr>
        <a:xfrm>
          <a:off x="10426700" y="168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132008</xdr:rowOff>
    </xdr:from>
    <xdr:ext cx="469744" cy="259045"/>
    <xdr:sp macro="" textlink="">
      <xdr:nvSpPr>
        <xdr:cNvPr id="480" name="普通建設事業費 （ うち更新整備　）該当値テキスト"/>
        <xdr:cNvSpPr txBox="1"/>
      </xdr:nvSpPr>
      <xdr:spPr>
        <a:xfrm>
          <a:off x="10528300" y="167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5621</xdr:rowOff>
    </xdr:from>
    <xdr:to>
      <xdr:col>50</xdr:col>
      <xdr:colOff>165100</xdr:colOff>
      <xdr:row>98</xdr:row>
      <xdr:rowOff>107221</xdr:rowOff>
    </xdr:to>
    <xdr:sp macro="" textlink="">
      <xdr:nvSpPr>
        <xdr:cNvPr id="481" name="楕円 480"/>
        <xdr:cNvSpPr/>
      </xdr:nvSpPr>
      <xdr:spPr>
        <a:xfrm>
          <a:off x="9588500" y="168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98348</xdr:rowOff>
    </xdr:from>
    <xdr:ext cx="534377" cy="259045"/>
    <xdr:sp macro="" textlink="">
      <xdr:nvSpPr>
        <xdr:cNvPr id="482" name="テキスト ボックス 481"/>
        <xdr:cNvSpPr txBox="1"/>
      </xdr:nvSpPr>
      <xdr:spPr>
        <a:xfrm>
          <a:off x="9372111" y="169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139764</xdr:rowOff>
    </xdr:from>
    <xdr:to>
      <xdr:col>46</xdr:col>
      <xdr:colOff>38100</xdr:colOff>
      <xdr:row>98</xdr:row>
      <xdr:rowOff>69914</xdr:rowOff>
    </xdr:to>
    <xdr:sp macro="" textlink="">
      <xdr:nvSpPr>
        <xdr:cNvPr id="483" name="楕円 482"/>
        <xdr:cNvSpPr/>
      </xdr:nvSpPr>
      <xdr:spPr>
        <a:xfrm>
          <a:off x="8699500" y="16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61041</xdr:rowOff>
    </xdr:from>
    <xdr:ext cx="534377" cy="259045"/>
    <xdr:sp macro="" textlink="">
      <xdr:nvSpPr>
        <xdr:cNvPr id="484" name="テキスト ボックス 483"/>
        <xdr:cNvSpPr txBox="1"/>
      </xdr:nvSpPr>
      <xdr:spPr>
        <a:xfrm>
          <a:off x="8483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112962</xdr:rowOff>
    </xdr:from>
    <xdr:to>
      <xdr:col>41</xdr:col>
      <xdr:colOff>101600</xdr:colOff>
      <xdr:row>98</xdr:row>
      <xdr:rowOff>43112</xdr:rowOff>
    </xdr:to>
    <xdr:sp macro="" textlink="">
      <xdr:nvSpPr>
        <xdr:cNvPr id="485" name="楕円 484"/>
        <xdr:cNvSpPr/>
      </xdr:nvSpPr>
      <xdr:spPr>
        <a:xfrm>
          <a:off x="7810500" y="167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59639</xdr:rowOff>
    </xdr:from>
    <xdr:ext cx="534377" cy="259045"/>
    <xdr:sp macro="" textlink="">
      <xdr:nvSpPr>
        <xdr:cNvPr id="486" name="テキスト ボックス 485"/>
        <xdr:cNvSpPr txBox="1"/>
      </xdr:nvSpPr>
      <xdr:spPr>
        <a:xfrm>
          <a:off x="7594111" y="165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16306</xdr:rowOff>
    </xdr:from>
    <xdr:to>
      <xdr:col>36</xdr:col>
      <xdr:colOff>165100</xdr:colOff>
      <xdr:row>98</xdr:row>
      <xdr:rowOff>117906</xdr:rowOff>
    </xdr:to>
    <xdr:sp macro="" textlink="">
      <xdr:nvSpPr>
        <xdr:cNvPr id="487" name="楕円 486"/>
        <xdr:cNvSpPr/>
      </xdr:nvSpPr>
      <xdr:spPr>
        <a:xfrm>
          <a:off x="6921500" y="168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109033</xdr:rowOff>
    </xdr:from>
    <xdr:ext cx="534377" cy="259045"/>
    <xdr:sp macro="" textlink="">
      <xdr:nvSpPr>
        <xdr:cNvPr id="488" name="テキスト ボックス 487"/>
        <xdr:cNvSpPr txBox="1"/>
      </xdr:nvSpPr>
      <xdr:spPr>
        <a:xfrm>
          <a:off x="6705111" y="169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41148</xdr:rowOff>
    </xdr:from>
    <xdr:to>
      <xdr:col>85</xdr:col>
      <xdr:colOff>127000</xdr:colOff>
      <xdr:row>39</xdr:row>
      <xdr:rowOff>44450</xdr:rowOff>
    </xdr:to>
    <xdr:cxnSp macro="">
      <xdr:nvCxnSpPr>
        <xdr:cNvPr id="517" name="直線コネクタ 516"/>
        <xdr:cNvCxnSpPr/>
      </xdr:nvCxnSpPr>
      <xdr:spPr>
        <a:xfrm>
          <a:off x="15481300" y="6727698"/>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41148</xdr:rowOff>
    </xdr:from>
    <xdr:to>
      <xdr:col>81</xdr:col>
      <xdr:colOff>50800</xdr:colOff>
      <xdr:row>39</xdr:row>
      <xdr:rowOff>42976</xdr:rowOff>
    </xdr:to>
    <xdr:cxnSp macro="">
      <xdr:nvCxnSpPr>
        <xdr:cNvPr id="520" name="直線コネクタ 519"/>
        <xdr:cNvCxnSpPr/>
      </xdr:nvCxnSpPr>
      <xdr:spPr>
        <a:xfrm flipV="1">
          <a:off x="14592300" y="672769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21209</xdr:rowOff>
    </xdr:from>
    <xdr:to>
      <xdr:col>76</xdr:col>
      <xdr:colOff>114300</xdr:colOff>
      <xdr:row>39</xdr:row>
      <xdr:rowOff>42976</xdr:rowOff>
    </xdr:to>
    <xdr:cxnSp macro="">
      <xdr:nvCxnSpPr>
        <xdr:cNvPr id="523" name="直線コネクタ 522"/>
        <xdr:cNvCxnSpPr/>
      </xdr:nvCxnSpPr>
      <xdr:spPr>
        <a:xfrm>
          <a:off x="13703300" y="6707759"/>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122720</xdr:rowOff>
    </xdr:from>
    <xdr:to>
      <xdr:col>71</xdr:col>
      <xdr:colOff>177800</xdr:colOff>
      <xdr:row>39</xdr:row>
      <xdr:rowOff>21209</xdr:rowOff>
    </xdr:to>
    <xdr:cxnSp macro="">
      <xdr:nvCxnSpPr>
        <xdr:cNvPr id="526" name="直線コネクタ 525"/>
        <xdr:cNvCxnSpPr/>
      </xdr:nvCxnSpPr>
      <xdr:spPr>
        <a:xfrm>
          <a:off x="12814300" y="6637820"/>
          <a:ext cx="889000" cy="6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0" name="テキスト ボックス 529"/>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161798</xdr:rowOff>
    </xdr:from>
    <xdr:to>
      <xdr:col>81</xdr:col>
      <xdr:colOff>101600</xdr:colOff>
      <xdr:row>39</xdr:row>
      <xdr:rowOff>91948</xdr:rowOff>
    </xdr:to>
    <xdr:sp macro="" textlink="">
      <xdr:nvSpPr>
        <xdr:cNvPr id="538" name="楕円 537"/>
        <xdr:cNvSpPr/>
      </xdr:nvSpPr>
      <xdr:spPr>
        <a:xfrm>
          <a:off x="15430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83075</xdr:rowOff>
    </xdr:from>
    <xdr:ext cx="378565" cy="259045"/>
    <xdr:sp macro="" textlink="">
      <xdr:nvSpPr>
        <xdr:cNvPr id="539" name="テキスト ボックス 538"/>
        <xdr:cNvSpPr txBox="1"/>
      </xdr:nvSpPr>
      <xdr:spPr>
        <a:xfrm>
          <a:off x="15292017" y="67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163626</xdr:rowOff>
    </xdr:from>
    <xdr:to>
      <xdr:col>76</xdr:col>
      <xdr:colOff>165100</xdr:colOff>
      <xdr:row>39</xdr:row>
      <xdr:rowOff>93776</xdr:rowOff>
    </xdr:to>
    <xdr:sp macro="" textlink="">
      <xdr:nvSpPr>
        <xdr:cNvPr id="540" name="楕円 539"/>
        <xdr:cNvSpPr/>
      </xdr:nvSpPr>
      <xdr:spPr>
        <a:xfrm>
          <a:off x="14541500" y="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84903</xdr:rowOff>
    </xdr:from>
    <xdr:ext cx="378565" cy="259045"/>
    <xdr:sp macro="" textlink="">
      <xdr:nvSpPr>
        <xdr:cNvPr id="541" name="テキスト ボックス 540"/>
        <xdr:cNvSpPr txBox="1"/>
      </xdr:nvSpPr>
      <xdr:spPr>
        <a:xfrm>
          <a:off x="14403017" y="67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141859</xdr:rowOff>
    </xdr:from>
    <xdr:to>
      <xdr:col>72</xdr:col>
      <xdr:colOff>38100</xdr:colOff>
      <xdr:row>39</xdr:row>
      <xdr:rowOff>72009</xdr:rowOff>
    </xdr:to>
    <xdr:sp macro="" textlink="">
      <xdr:nvSpPr>
        <xdr:cNvPr id="542" name="楕円 541"/>
        <xdr:cNvSpPr/>
      </xdr:nvSpPr>
      <xdr:spPr>
        <a:xfrm>
          <a:off x="13652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88536</xdr:rowOff>
    </xdr:from>
    <xdr:ext cx="469744" cy="259045"/>
    <xdr:sp macro="" textlink="">
      <xdr:nvSpPr>
        <xdr:cNvPr id="543" name="テキスト ボックス 542"/>
        <xdr:cNvSpPr txBox="1"/>
      </xdr:nvSpPr>
      <xdr:spPr>
        <a:xfrm>
          <a:off x="13468428" y="643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71920</xdr:rowOff>
    </xdr:from>
    <xdr:to>
      <xdr:col>67</xdr:col>
      <xdr:colOff>101600</xdr:colOff>
      <xdr:row>39</xdr:row>
      <xdr:rowOff>2070</xdr:rowOff>
    </xdr:to>
    <xdr:sp macro="" textlink="">
      <xdr:nvSpPr>
        <xdr:cNvPr id="544" name="楕円 543"/>
        <xdr:cNvSpPr/>
      </xdr:nvSpPr>
      <xdr:spPr>
        <a:xfrm>
          <a:off x="12763500" y="65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18597</xdr:rowOff>
    </xdr:from>
    <xdr:ext cx="469744" cy="259045"/>
    <xdr:sp macro="" textlink="">
      <xdr:nvSpPr>
        <xdr:cNvPr id="545" name="テキスト ボックス 544"/>
        <xdr:cNvSpPr txBox="1"/>
      </xdr:nvSpPr>
      <xdr:spPr>
        <a:xfrm>
          <a:off x="12579428" y="636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33662</xdr:rowOff>
    </xdr:from>
    <xdr:to>
      <xdr:col>85</xdr:col>
      <xdr:colOff>127000</xdr:colOff>
      <xdr:row>76</xdr:row>
      <xdr:rowOff>84265</xdr:rowOff>
    </xdr:to>
    <xdr:cxnSp macro="">
      <xdr:nvCxnSpPr>
        <xdr:cNvPr id="625" name="直線コネクタ 624"/>
        <xdr:cNvCxnSpPr/>
      </xdr:nvCxnSpPr>
      <xdr:spPr>
        <a:xfrm flipV="1">
          <a:off x="15481300" y="13063862"/>
          <a:ext cx="8382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84265</xdr:rowOff>
    </xdr:from>
    <xdr:to>
      <xdr:col>81</xdr:col>
      <xdr:colOff>50800</xdr:colOff>
      <xdr:row>76</xdr:row>
      <xdr:rowOff>96413</xdr:rowOff>
    </xdr:to>
    <xdr:cxnSp macro="">
      <xdr:nvCxnSpPr>
        <xdr:cNvPr id="628" name="直線コネクタ 627"/>
        <xdr:cNvCxnSpPr/>
      </xdr:nvCxnSpPr>
      <xdr:spPr>
        <a:xfrm flipV="1">
          <a:off x="14592300" y="13114465"/>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95368</xdr:rowOff>
    </xdr:from>
    <xdr:to>
      <xdr:col>76</xdr:col>
      <xdr:colOff>114300</xdr:colOff>
      <xdr:row>76</xdr:row>
      <xdr:rowOff>96413</xdr:rowOff>
    </xdr:to>
    <xdr:cxnSp macro="">
      <xdr:nvCxnSpPr>
        <xdr:cNvPr id="631" name="直線コネクタ 630"/>
        <xdr:cNvCxnSpPr/>
      </xdr:nvCxnSpPr>
      <xdr:spPr>
        <a:xfrm>
          <a:off x="13703300" y="1312556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162674</xdr:rowOff>
    </xdr:from>
    <xdr:to>
      <xdr:col>71</xdr:col>
      <xdr:colOff>177800</xdr:colOff>
      <xdr:row>76</xdr:row>
      <xdr:rowOff>95368</xdr:rowOff>
    </xdr:to>
    <xdr:cxnSp macro="">
      <xdr:nvCxnSpPr>
        <xdr:cNvPr id="634" name="直線コネクタ 633"/>
        <xdr:cNvCxnSpPr/>
      </xdr:nvCxnSpPr>
      <xdr:spPr>
        <a:xfrm>
          <a:off x="12814300" y="13021424"/>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154312</xdr:rowOff>
    </xdr:from>
    <xdr:to>
      <xdr:col>85</xdr:col>
      <xdr:colOff>177800</xdr:colOff>
      <xdr:row>76</xdr:row>
      <xdr:rowOff>84462</xdr:rowOff>
    </xdr:to>
    <xdr:sp macro="" textlink="">
      <xdr:nvSpPr>
        <xdr:cNvPr id="644" name="楕円 643"/>
        <xdr:cNvSpPr/>
      </xdr:nvSpPr>
      <xdr:spPr>
        <a:xfrm>
          <a:off x="16268700" y="130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5739</xdr:rowOff>
    </xdr:from>
    <xdr:ext cx="534377" cy="259045"/>
    <xdr:sp macro="" textlink="">
      <xdr:nvSpPr>
        <xdr:cNvPr id="645" name="公債費該当値テキスト"/>
        <xdr:cNvSpPr txBox="1"/>
      </xdr:nvSpPr>
      <xdr:spPr>
        <a:xfrm>
          <a:off x="16370300" y="128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33465</xdr:rowOff>
    </xdr:from>
    <xdr:to>
      <xdr:col>81</xdr:col>
      <xdr:colOff>101600</xdr:colOff>
      <xdr:row>76</xdr:row>
      <xdr:rowOff>135065</xdr:rowOff>
    </xdr:to>
    <xdr:sp macro="" textlink="">
      <xdr:nvSpPr>
        <xdr:cNvPr id="646" name="楕円 645"/>
        <xdr:cNvSpPr/>
      </xdr:nvSpPr>
      <xdr:spPr>
        <a:xfrm>
          <a:off x="15430500" y="130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151592</xdr:rowOff>
    </xdr:from>
    <xdr:ext cx="534377" cy="259045"/>
    <xdr:sp macro="" textlink="">
      <xdr:nvSpPr>
        <xdr:cNvPr id="647" name="テキスト ボックス 646"/>
        <xdr:cNvSpPr txBox="1"/>
      </xdr:nvSpPr>
      <xdr:spPr>
        <a:xfrm>
          <a:off x="15214111" y="128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45613</xdr:rowOff>
    </xdr:from>
    <xdr:to>
      <xdr:col>76</xdr:col>
      <xdr:colOff>165100</xdr:colOff>
      <xdr:row>76</xdr:row>
      <xdr:rowOff>147213</xdr:rowOff>
    </xdr:to>
    <xdr:sp macro="" textlink="">
      <xdr:nvSpPr>
        <xdr:cNvPr id="648" name="楕円 647"/>
        <xdr:cNvSpPr/>
      </xdr:nvSpPr>
      <xdr:spPr>
        <a:xfrm>
          <a:off x="14541500" y="130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138340</xdr:rowOff>
    </xdr:from>
    <xdr:ext cx="534377" cy="259045"/>
    <xdr:sp macro="" textlink="">
      <xdr:nvSpPr>
        <xdr:cNvPr id="649" name="テキスト ボックス 648"/>
        <xdr:cNvSpPr txBox="1"/>
      </xdr:nvSpPr>
      <xdr:spPr>
        <a:xfrm>
          <a:off x="14325111" y="131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44568</xdr:rowOff>
    </xdr:from>
    <xdr:to>
      <xdr:col>72</xdr:col>
      <xdr:colOff>38100</xdr:colOff>
      <xdr:row>76</xdr:row>
      <xdr:rowOff>146168</xdr:rowOff>
    </xdr:to>
    <xdr:sp macro="" textlink="">
      <xdr:nvSpPr>
        <xdr:cNvPr id="650" name="楕円 649"/>
        <xdr:cNvSpPr/>
      </xdr:nvSpPr>
      <xdr:spPr>
        <a:xfrm>
          <a:off x="13652500" y="1307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137295</xdr:rowOff>
    </xdr:from>
    <xdr:ext cx="534377" cy="259045"/>
    <xdr:sp macro="" textlink="">
      <xdr:nvSpPr>
        <xdr:cNvPr id="651" name="テキスト ボックス 650"/>
        <xdr:cNvSpPr txBox="1"/>
      </xdr:nvSpPr>
      <xdr:spPr>
        <a:xfrm>
          <a:off x="13436111" y="131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111875</xdr:rowOff>
    </xdr:from>
    <xdr:to>
      <xdr:col>67</xdr:col>
      <xdr:colOff>101600</xdr:colOff>
      <xdr:row>76</xdr:row>
      <xdr:rowOff>42025</xdr:rowOff>
    </xdr:to>
    <xdr:sp macro="" textlink="">
      <xdr:nvSpPr>
        <xdr:cNvPr id="652" name="楕円 651"/>
        <xdr:cNvSpPr/>
      </xdr:nvSpPr>
      <xdr:spPr>
        <a:xfrm>
          <a:off x="12763500" y="12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58552</xdr:rowOff>
    </xdr:from>
    <xdr:ext cx="534377" cy="259045"/>
    <xdr:sp macro="" textlink="">
      <xdr:nvSpPr>
        <xdr:cNvPr id="653" name="テキスト ボックス 652"/>
        <xdr:cNvSpPr txBox="1"/>
      </xdr:nvSpPr>
      <xdr:spPr>
        <a:xfrm>
          <a:off x="12547111" y="127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40176</xdr:rowOff>
    </xdr:from>
    <xdr:to>
      <xdr:col>85</xdr:col>
      <xdr:colOff>127000</xdr:colOff>
      <xdr:row>98</xdr:row>
      <xdr:rowOff>94399</xdr:rowOff>
    </xdr:to>
    <xdr:cxnSp macro="">
      <xdr:nvCxnSpPr>
        <xdr:cNvPr id="682" name="直線コネクタ 681"/>
        <xdr:cNvCxnSpPr/>
      </xdr:nvCxnSpPr>
      <xdr:spPr>
        <a:xfrm flipV="1">
          <a:off x="15481300" y="16842276"/>
          <a:ext cx="8382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94399</xdr:rowOff>
    </xdr:from>
    <xdr:to>
      <xdr:col>81</xdr:col>
      <xdr:colOff>50800</xdr:colOff>
      <xdr:row>98</xdr:row>
      <xdr:rowOff>159108</xdr:rowOff>
    </xdr:to>
    <xdr:cxnSp macro="">
      <xdr:nvCxnSpPr>
        <xdr:cNvPr id="685" name="直線コネクタ 684"/>
        <xdr:cNvCxnSpPr/>
      </xdr:nvCxnSpPr>
      <xdr:spPr>
        <a:xfrm flipV="1">
          <a:off x="14592300" y="16896499"/>
          <a:ext cx="889000" cy="6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4780</xdr:rowOff>
    </xdr:from>
    <xdr:to>
      <xdr:col>76</xdr:col>
      <xdr:colOff>114300</xdr:colOff>
      <xdr:row>98</xdr:row>
      <xdr:rowOff>159108</xdr:rowOff>
    </xdr:to>
    <xdr:cxnSp macro="">
      <xdr:nvCxnSpPr>
        <xdr:cNvPr id="688" name="直線コネクタ 687"/>
        <xdr:cNvCxnSpPr/>
      </xdr:nvCxnSpPr>
      <xdr:spPr>
        <a:xfrm>
          <a:off x="13703300" y="16806880"/>
          <a:ext cx="889000" cy="1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4780</xdr:rowOff>
    </xdr:from>
    <xdr:to>
      <xdr:col>71</xdr:col>
      <xdr:colOff>177800</xdr:colOff>
      <xdr:row>98</xdr:row>
      <xdr:rowOff>23137</xdr:rowOff>
    </xdr:to>
    <xdr:cxnSp macro="">
      <xdr:nvCxnSpPr>
        <xdr:cNvPr id="691" name="直線コネクタ 690"/>
        <xdr:cNvCxnSpPr/>
      </xdr:nvCxnSpPr>
      <xdr:spPr>
        <a:xfrm flipV="1">
          <a:off x="12814300" y="16806880"/>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160826</xdr:rowOff>
    </xdr:from>
    <xdr:to>
      <xdr:col>85</xdr:col>
      <xdr:colOff>177800</xdr:colOff>
      <xdr:row>98</xdr:row>
      <xdr:rowOff>90976</xdr:rowOff>
    </xdr:to>
    <xdr:sp macro="" textlink="">
      <xdr:nvSpPr>
        <xdr:cNvPr id="701" name="楕円 700"/>
        <xdr:cNvSpPr/>
      </xdr:nvSpPr>
      <xdr:spPr>
        <a:xfrm>
          <a:off x="16268700" y="167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139253</xdr:rowOff>
    </xdr:from>
    <xdr:ext cx="534377" cy="259045"/>
    <xdr:sp macro="" textlink="">
      <xdr:nvSpPr>
        <xdr:cNvPr id="702" name="積立金該当値テキスト"/>
        <xdr:cNvSpPr txBox="1"/>
      </xdr:nvSpPr>
      <xdr:spPr>
        <a:xfrm>
          <a:off x="16370300"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43599</xdr:rowOff>
    </xdr:from>
    <xdr:to>
      <xdr:col>81</xdr:col>
      <xdr:colOff>101600</xdr:colOff>
      <xdr:row>98</xdr:row>
      <xdr:rowOff>145199</xdr:rowOff>
    </xdr:to>
    <xdr:sp macro="" textlink="">
      <xdr:nvSpPr>
        <xdr:cNvPr id="703" name="楕円 702"/>
        <xdr:cNvSpPr/>
      </xdr:nvSpPr>
      <xdr:spPr>
        <a:xfrm>
          <a:off x="15430500" y="168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136326</xdr:rowOff>
    </xdr:from>
    <xdr:ext cx="534377" cy="259045"/>
    <xdr:sp macro="" textlink="">
      <xdr:nvSpPr>
        <xdr:cNvPr id="704" name="テキスト ボックス 703"/>
        <xdr:cNvSpPr txBox="1"/>
      </xdr:nvSpPr>
      <xdr:spPr>
        <a:xfrm>
          <a:off x="15214111"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108308</xdr:rowOff>
    </xdr:from>
    <xdr:to>
      <xdr:col>76</xdr:col>
      <xdr:colOff>165100</xdr:colOff>
      <xdr:row>99</xdr:row>
      <xdr:rowOff>38458</xdr:rowOff>
    </xdr:to>
    <xdr:sp macro="" textlink="">
      <xdr:nvSpPr>
        <xdr:cNvPr id="705" name="楕円 704"/>
        <xdr:cNvSpPr/>
      </xdr:nvSpPr>
      <xdr:spPr>
        <a:xfrm>
          <a:off x="14541500" y="169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29585</xdr:rowOff>
    </xdr:from>
    <xdr:ext cx="469744" cy="259045"/>
    <xdr:sp macro="" textlink="">
      <xdr:nvSpPr>
        <xdr:cNvPr id="706" name="テキスト ボックス 705"/>
        <xdr:cNvSpPr txBox="1"/>
      </xdr:nvSpPr>
      <xdr:spPr>
        <a:xfrm>
          <a:off x="14357428" y="1700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125430</xdr:rowOff>
    </xdr:from>
    <xdr:to>
      <xdr:col>72</xdr:col>
      <xdr:colOff>38100</xdr:colOff>
      <xdr:row>98</xdr:row>
      <xdr:rowOff>55580</xdr:rowOff>
    </xdr:to>
    <xdr:sp macro="" textlink="">
      <xdr:nvSpPr>
        <xdr:cNvPr id="707" name="楕円 706"/>
        <xdr:cNvSpPr/>
      </xdr:nvSpPr>
      <xdr:spPr>
        <a:xfrm>
          <a:off x="13652500" y="167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72107</xdr:rowOff>
    </xdr:from>
    <xdr:ext cx="534377" cy="259045"/>
    <xdr:sp macro="" textlink="">
      <xdr:nvSpPr>
        <xdr:cNvPr id="708" name="テキスト ボックス 707"/>
        <xdr:cNvSpPr txBox="1"/>
      </xdr:nvSpPr>
      <xdr:spPr>
        <a:xfrm>
          <a:off x="13436111" y="165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143787</xdr:rowOff>
    </xdr:from>
    <xdr:to>
      <xdr:col>67</xdr:col>
      <xdr:colOff>101600</xdr:colOff>
      <xdr:row>98</xdr:row>
      <xdr:rowOff>73937</xdr:rowOff>
    </xdr:to>
    <xdr:sp macro="" textlink="">
      <xdr:nvSpPr>
        <xdr:cNvPr id="709" name="楕円 708"/>
        <xdr:cNvSpPr/>
      </xdr:nvSpPr>
      <xdr:spPr>
        <a:xfrm>
          <a:off x="12763500" y="167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90464</xdr:rowOff>
    </xdr:from>
    <xdr:ext cx="534377" cy="259045"/>
    <xdr:sp macro="" textlink="">
      <xdr:nvSpPr>
        <xdr:cNvPr id="710" name="テキスト ボックス 709"/>
        <xdr:cNvSpPr txBox="1"/>
      </xdr:nvSpPr>
      <xdr:spPr>
        <a:xfrm>
          <a:off x="12547111" y="165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160383</xdr:rowOff>
    </xdr:from>
    <xdr:to>
      <xdr:col>116</xdr:col>
      <xdr:colOff>63500</xdr:colOff>
      <xdr:row>37</xdr:row>
      <xdr:rowOff>163649</xdr:rowOff>
    </xdr:to>
    <xdr:cxnSp macro="">
      <xdr:nvCxnSpPr>
        <xdr:cNvPr id="741" name="直線コネクタ 740"/>
        <xdr:cNvCxnSpPr/>
      </xdr:nvCxnSpPr>
      <xdr:spPr>
        <a:xfrm flipV="1">
          <a:off x="21323300" y="650403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146993</xdr:rowOff>
    </xdr:from>
    <xdr:to>
      <xdr:col>111</xdr:col>
      <xdr:colOff>177800</xdr:colOff>
      <xdr:row>37</xdr:row>
      <xdr:rowOff>163649</xdr:rowOff>
    </xdr:to>
    <xdr:cxnSp macro="">
      <xdr:nvCxnSpPr>
        <xdr:cNvPr id="744" name="直線コネクタ 743"/>
        <xdr:cNvCxnSpPr/>
      </xdr:nvCxnSpPr>
      <xdr:spPr>
        <a:xfrm>
          <a:off x="20434300" y="6490643"/>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127617</xdr:rowOff>
    </xdr:from>
    <xdr:to>
      <xdr:col>107</xdr:col>
      <xdr:colOff>50800</xdr:colOff>
      <xdr:row>37</xdr:row>
      <xdr:rowOff>146993</xdr:rowOff>
    </xdr:to>
    <xdr:cxnSp macro="">
      <xdr:nvCxnSpPr>
        <xdr:cNvPr id="747" name="直線コネクタ 746"/>
        <xdr:cNvCxnSpPr/>
      </xdr:nvCxnSpPr>
      <xdr:spPr>
        <a:xfrm>
          <a:off x="19545300" y="6471267"/>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9" name="テキスト ボックス 748"/>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127617</xdr:rowOff>
    </xdr:from>
    <xdr:to>
      <xdr:col>102</xdr:col>
      <xdr:colOff>114300</xdr:colOff>
      <xdr:row>39</xdr:row>
      <xdr:rowOff>98878</xdr:rowOff>
    </xdr:to>
    <xdr:cxnSp macro="">
      <xdr:nvCxnSpPr>
        <xdr:cNvPr id="750" name="直線コネクタ 749"/>
        <xdr:cNvCxnSpPr/>
      </xdr:nvCxnSpPr>
      <xdr:spPr>
        <a:xfrm flipV="1">
          <a:off x="18656300" y="6471267"/>
          <a:ext cx="889000" cy="3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2" name="テキスト ボックス 751"/>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109583</xdr:rowOff>
    </xdr:from>
    <xdr:to>
      <xdr:col>116</xdr:col>
      <xdr:colOff>114300</xdr:colOff>
      <xdr:row>38</xdr:row>
      <xdr:rowOff>39732</xdr:rowOff>
    </xdr:to>
    <xdr:sp macro="" textlink="">
      <xdr:nvSpPr>
        <xdr:cNvPr id="760" name="楕円 759"/>
        <xdr:cNvSpPr/>
      </xdr:nvSpPr>
      <xdr:spPr>
        <a:xfrm>
          <a:off x="22110700" y="64532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132460</xdr:rowOff>
    </xdr:from>
    <xdr:ext cx="469744" cy="259045"/>
    <xdr:sp macro="" textlink="">
      <xdr:nvSpPr>
        <xdr:cNvPr id="761" name="投資及び出資金該当値テキスト"/>
        <xdr:cNvSpPr txBox="1"/>
      </xdr:nvSpPr>
      <xdr:spPr>
        <a:xfrm>
          <a:off x="22212300" y="630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112849</xdr:rowOff>
    </xdr:from>
    <xdr:to>
      <xdr:col>112</xdr:col>
      <xdr:colOff>38100</xdr:colOff>
      <xdr:row>38</xdr:row>
      <xdr:rowOff>42999</xdr:rowOff>
    </xdr:to>
    <xdr:sp macro="" textlink="">
      <xdr:nvSpPr>
        <xdr:cNvPr id="762" name="楕円 761"/>
        <xdr:cNvSpPr/>
      </xdr:nvSpPr>
      <xdr:spPr>
        <a:xfrm>
          <a:off x="21272500" y="64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59526</xdr:rowOff>
    </xdr:from>
    <xdr:ext cx="469744" cy="259045"/>
    <xdr:sp macro="" textlink="">
      <xdr:nvSpPr>
        <xdr:cNvPr id="763" name="テキスト ボックス 762"/>
        <xdr:cNvSpPr txBox="1"/>
      </xdr:nvSpPr>
      <xdr:spPr>
        <a:xfrm>
          <a:off x="21088428" y="62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96193</xdr:rowOff>
    </xdr:from>
    <xdr:to>
      <xdr:col>107</xdr:col>
      <xdr:colOff>101600</xdr:colOff>
      <xdr:row>38</xdr:row>
      <xdr:rowOff>26343</xdr:rowOff>
    </xdr:to>
    <xdr:sp macro="" textlink="">
      <xdr:nvSpPr>
        <xdr:cNvPr id="764" name="楕円 763"/>
        <xdr:cNvSpPr/>
      </xdr:nvSpPr>
      <xdr:spPr>
        <a:xfrm>
          <a:off x="20383500" y="643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42870</xdr:rowOff>
    </xdr:from>
    <xdr:ext cx="469744" cy="259045"/>
    <xdr:sp macro="" textlink="">
      <xdr:nvSpPr>
        <xdr:cNvPr id="765" name="テキスト ボックス 764"/>
        <xdr:cNvSpPr txBox="1"/>
      </xdr:nvSpPr>
      <xdr:spPr>
        <a:xfrm>
          <a:off x="20199428" y="621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76817</xdr:rowOff>
    </xdr:from>
    <xdr:to>
      <xdr:col>102</xdr:col>
      <xdr:colOff>165100</xdr:colOff>
      <xdr:row>38</xdr:row>
      <xdr:rowOff>6967</xdr:rowOff>
    </xdr:to>
    <xdr:sp macro="" textlink="">
      <xdr:nvSpPr>
        <xdr:cNvPr id="766" name="楕円 765"/>
        <xdr:cNvSpPr/>
      </xdr:nvSpPr>
      <xdr:spPr>
        <a:xfrm>
          <a:off x="19494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23494</xdr:rowOff>
    </xdr:from>
    <xdr:ext cx="469744" cy="259045"/>
    <xdr:sp macro="" textlink="">
      <xdr:nvSpPr>
        <xdr:cNvPr id="767" name="テキスト ボックス 766"/>
        <xdr:cNvSpPr txBox="1"/>
      </xdr:nvSpPr>
      <xdr:spPr>
        <a:xfrm>
          <a:off x="19310428" y="619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43841</xdr:rowOff>
    </xdr:from>
    <xdr:to>
      <xdr:col>116</xdr:col>
      <xdr:colOff>63500</xdr:colOff>
      <xdr:row>59</xdr:row>
      <xdr:rowOff>44069</xdr:rowOff>
    </xdr:to>
    <xdr:cxnSp macro="">
      <xdr:nvCxnSpPr>
        <xdr:cNvPr id="798" name="直線コネクタ 797"/>
        <xdr:cNvCxnSpPr/>
      </xdr:nvCxnSpPr>
      <xdr:spPr>
        <a:xfrm flipV="1">
          <a:off x="21323300" y="1015939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44069</xdr:rowOff>
    </xdr:to>
    <xdr:cxnSp macro="">
      <xdr:nvCxnSpPr>
        <xdr:cNvPr id="801" name="直線コネクタ 800"/>
        <xdr:cNvCxnSpPr/>
      </xdr:nvCxnSpPr>
      <xdr:spPr>
        <a:xfrm>
          <a:off x="20434300" y="1015946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43917</xdr:rowOff>
    </xdr:to>
    <xdr:cxnSp macro="">
      <xdr:nvCxnSpPr>
        <xdr:cNvPr id="804" name="直線コネクタ 803"/>
        <xdr:cNvCxnSpPr/>
      </xdr:nvCxnSpPr>
      <xdr:spPr>
        <a:xfrm>
          <a:off x="19545300" y="1015893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43841</xdr:rowOff>
    </xdr:to>
    <xdr:cxnSp macro="">
      <xdr:nvCxnSpPr>
        <xdr:cNvPr id="807" name="直線コネクタ 806"/>
        <xdr:cNvCxnSpPr/>
      </xdr:nvCxnSpPr>
      <xdr:spPr>
        <a:xfrm flipV="1">
          <a:off x="18656300" y="1015893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164491</xdr:rowOff>
    </xdr:from>
    <xdr:to>
      <xdr:col>116</xdr:col>
      <xdr:colOff>114300</xdr:colOff>
      <xdr:row>59</xdr:row>
      <xdr:rowOff>94641</xdr:rowOff>
    </xdr:to>
    <xdr:sp macro="" textlink="">
      <xdr:nvSpPr>
        <xdr:cNvPr id="817" name="楕円 816"/>
        <xdr:cNvSpPr/>
      </xdr:nvSpPr>
      <xdr:spPr>
        <a:xfrm>
          <a:off x="221107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79418</xdr:rowOff>
    </xdr:from>
    <xdr:ext cx="249299" cy="259045"/>
    <xdr:sp macro="" textlink="">
      <xdr:nvSpPr>
        <xdr:cNvPr id="818" name="貸付金該当値テキスト"/>
        <xdr:cNvSpPr txBox="1"/>
      </xdr:nvSpPr>
      <xdr:spPr>
        <a:xfrm>
          <a:off x="22212300" y="10023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19" name="楕円 818"/>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85996</xdr:rowOff>
    </xdr:from>
    <xdr:ext cx="249299" cy="259045"/>
    <xdr:sp macro="" textlink="">
      <xdr:nvSpPr>
        <xdr:cNvPr id="820" name="テキスト ボックス 819"/>
        <xdr:cNvSpPr txBox="1"/>
      </xdr:nvSpPr>
      <xdr:spPr>
        <a:xfrm>
          <a:off x="21198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21" name="楕円 820"/>
        <xdr:cNvSpPr/>
      </xdr:nvSpPr>
      <xdr:spPr>
        <a:xfrm>
          <a:off x="20383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85844</xdr:rowOff>
    </xdr:from>
    <xdr:ext cx="249299" cy="259045"/>
    <xdr:sp macro="" textlink="">
      <xdr:nvSpPr>
        <xdr:cNvPr id="822" name="テキスト ボックス 821"/>
        <xdr:cNvSpPr txBox="1"/>
      </xdr:nvSpPr>
      <xdr:spPr>
        <a:xfrm>
          <a:off x="20309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3" name="楕円 822"/>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4" name="テキスト ボックス 823"/>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25" name="楕円 824"/>
        <xdr:cNvSpPr/>
      </xdr:nvSpPr>
      <xdr:spPr>
        <a:xfrm>
          <a:off x="18605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85768</xdr:rowOff>
    </xdr:from>
    <xdr:ext cx="249299" cy="259045"/>
    <xdr:sp macro="" textlink="">
      <xdr:nvSpPr>
        <xdr:cNvPr id="826" name="テキスト ボックス 825"/>
        <xdr:cNvSpPr txBox="1"/>
      </xdr:nvSpPr>
      <xdr:spPr>
        <a:xfrm>
          <a:off x="18531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90951</xdr:rowOff>
    </xdr:from>
    <xdr:to>
      <xdr:col>116</xdr:col>
      <xdr:colOff>63500</xdr:colOff>
      <xdr:row>78</xdr:row>
      <xdr:rowOff>99809</xdr:rowOff>
    </xdr:to>
    <xdr:cxnSp macro="">
      <xdr:nvCxnSpPr>
        <xdr:cNvPr id="856" name="直線コネクタ 855"/>
        <xdr:cNvCxnSpPr/>
      </xdr:nvCxnSpPr>
      <xdr:spPr>
        <a:xfrm flipV="1">
          <a:off x="21323300" y="13464051"/>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99809</xdr:rowOff>
    </xdr:from>
    <xdr:to>
      <xdr:col>111</xdr:col>
      <xdr:colOff>177800</xdr:colOff>
      <xdr:row>78</xdr:row>
      <xdr:rowOff>104648</xdr:rowOff>
    </xdr:to>
    <xdr:cxnSp macro="">
      <xdr:nvCxnSpPr>
        <xdr:cNvPr id="859" name="直線コネクタ 858"/>
        <xdr:cNvCxnSpPr/>
      </xdr:nvCxnSpPr>
      <xdr:spPr>
        <a:xfrm flipV="1">
          <a:off x="20434300" y="1347290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140863</xdr:rowOff>
    </xdr:from>
    <xdr:to>
      <xdr:col>107</xdr:col>
      <xdr:colOff>50800</xdr:colOff>
      <xdr:row>78</xdr:row>
      <xdr:rowOff>104648</xdr:rowOff>
    </xdr:to>
    <xdr:cxnSp macro="">
      <xdr:nvCxnSpPr>
        <xdr:cNvPr id="862" name="直線コネクタ 861"/>
        <xdr:cNvCxnSpPr/>
      </xdr:nvCxnSpPr>
      <xdr:spPr>
        <a:xfrm>
          <a:off x="19545300" y="13342513"/>
          <a:ext cx="889000" cy="1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140863</xdr:rowOff>
    </xdr:from>
    <xdr:to>
      <xdr:col>102</xdr:col>
      <xdr:colOff>114300</xdr:colOff>
      <xdr:row>78</xdr:row>
      <xdr:rowOff>121279</xdr:rowOff>
    </xdr:to>
    <xdr:cxnSp macro="">
      <xdr:nvCxnSpPr>
        <xdr:cNvPr id="865" name="直線コネクタ 864"/>
        <xdr:cNvCxnSpPr/>
      </xdr:nvCxnSpPr>
      <xdr:spPr>
        <a:xfrm flipV="1">
          <a:off x="18656300" y="13342513"/>
          <a:ext cx="8890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40151</xdr:rowOff>
    </xdr:from>
    <xdr:to>
      <xdr:col>116</xdr:col>
      <xdr:colOff>114300</xdr:colOff>
      <xdr:row>78</xdr:row>
      <xdr:rowOff>141751</xdr:rowOff>
    </xdr:to>
    <xdr:sp macro="" textlink="">
      <xdr:nvSpPr>
        <xdr:cNvPr id="875" name="楕円 874"/>
        <xdr:cNvSpPr/>
      </xdr:nvSpPr>
      <xdr:spPr>
        <a:xfrm>
          <a:off x="221107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126528</xdr:rowOff>
    </xdr:from>
    <xdr:ext cx="534377" cy="259045"/>
    <xdr:sp macro="" textlink="">
      <xdr:nvSpPr>
        <xdr:cNvPr id="876" name="繰出金該当値テキスト"/>
        <xdr:cNvSpPr txBox="1"/>
      </xdr:nvSpPr>
      <xdr:spPr>
        <a:xfrm>
          <a:off x="22212300" y="133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49009</xdr:rowOff>
    </xdr:from>
    <xdr:to>
      <xdr:col>112</xdr:col>
      <xdr:colOff>38100</xdr:colOff>
      <xdr:row>78</xdr:row>
      <xdr:rowOff>150609</xdr:rowOff>
    </xdr:to>
    <xdr:sp macro="" textlink="">
      <xdr:nvSpPr>
        <xdr:cNvPr id="877" name="楕円 876"/>
        <xdr:cNvSpPr/>
      </xdr:nvSpPr>
      <xdr:spPr>
        <a:xfrm>
          <a:off x="21272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141736</xdr:rowOff>
    </xdr:from>
    <xdr:ext cx="534377" cy="259045"/>
    <xdr:sp macro="" textlink="">
      <xdr:nvSpPr>
        <xdr:cNvPr id="878" name="テキスト ボックス 877"/>
        <xdr:cNvSpPr txBox="1"/>
      </xdr:nvSpPr>
      <xdr:spPr>
        <a:xfrm>
          <a:off x="21056111" y="135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53848</xdr:rowOff>
    </xdr:from>
    <xdr:to>
      <xdr:col>107</xdr:col>
      <xdr:colOff>101600</xdr:colOff>
      <xdr:row>78</xdr:row>
      <xdr:rowOff>155448</xdr:rowOff>
    </xdr:to>
    <xdr:sp macro="" textlink="">
      <xdr:nvSpPr>
        <xdr:cNvPr id="879" name="楕円 878"/>
        <xdr:cNvSpPr/>
      </xdr:nvSpPr>
      <xdr:spPr>
        <a:xfrm>
          <a:off x="20383500" y="134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146575</xdr:rowOff>
    </xdr:from>
    <xdr:ext cx="534377" cy="259045"/>
    <xdr:sp macro="" textlink="">
      <xdr:nvSpPr>
        <xdr:cNvPr id="880" name="テキスト ボックス 879"/>
        <xdr:cNvSpPr txBox="1"/>
      </xdr:nvSpPr>
      <xdr:spPr>
        <a:xfrm>
          <a:off x="20167111" y="135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90063</xdr:rowOff>
    </xdr:from>
    <xdr:to>
      <xdr:col>102</xdr:col>
      <xdr:colOff>165100</xdr:colOff>
      <xdr:row>78</xdr:row>
      <xdr:rowOff>20213</xdr:rowOff>
    </xdr:to>
    <xdr:sp macro="" textlink="">
      <xdr:nvSpPr>
        <xdr:cNvPr id="881" name="楕円 880"/>
        <xdr:cNvSpPr/>
      </xdr:nvSpPr>
      <xdr:spPr>
        <a:xfrm>
          <a:off x="19494500" y="132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11340</xdr:rowOff>
    </xdr:from>
    <xdr:ext cx="534377" cy="259045"/>
    <xdr:sp macro="" textlink="">
      <xdr:nvSpPr>
        <xdr:cNvPr id="882" name="テキスト ボックス 881"/>
        <xdr:cNvSpPr txBox="1"/>
      </xdr:nvSpPr>
      <xdr:spPr>
        <a:xfrm>
          <a:off x="19278111" y="13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70479</xdr:rowOff>
    </xdr:from>
    <xdr:to>
      <xdr:col>98</xdr:col>
      <xdr:colOff>38100</xdr:colOff>
      <xdr:row>79</xdr:row>
      <xdr:rowOff>629</xdr:rowOff>
    </xdr:to>
    <xdr:sp macro="" textlink="">
      <xdr:nvSpPr>
        <xdr:cNvPr id="883" name="楕円 882"/>
        <xdr:cNvSpPr/>
      </xdr:nvSpPr>
      <xdr:spPr>
        <a:xfrm>
          <a:off x="18605500" y="134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163206</xdr:rowOff>
    </xdr:from>
    <xdr:ext cx="534377" cy="259045"/>
    <xdr:sp macro="" textlink="">
      <xdr:nvSpPr>
        <xdr:cNvPr id="884" name="テキスト ボックス 883"/>
        <xdr:cNvSpPr txBox="1"/>
      </xdr:nvSpPr>
      <xdr:spPr>
        <a:xfrm>
          <a:off x="18389111" y="135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と比較して、扶助費、普通建設事業費、公債費、投資及び出資金が平均値を上回っている。そのうち前年度と比較して大幅に増加しているのは扶助費及び普通建設事業費で、扶助費は子育て世帯及び住民税非課税世帯への臨時特別給付金事業の実施、普通建設事業費は菊陽杉並公園拡張整備事業及び防災センター整備事業の実施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68072</xdr:rowOff>
    </xdr:from>
    <xdr:to>
      <xdr:col>24</xdr:col>
      <xdr:colOff>63500</xdr:colOff>
      <xdr:row>37</xdr:row>
      <xdr:rowOff>81788</xdr:rowOff>
    </xdr:to>
    <xdr:cxnSp macro="">
      <xdr:nvCxnSpPr>
        <xdr:cNvPr id="61" name="直線コネクタ 60"/>
        <xdr:cNvCxnSpPr/>
      </xdr:nvCxnSpPr>
      <xdr:spPr>
        <a:xfrm>
          <a:off x="3797300" y="641172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54356</xdr:rowOff>
    </xdr:from>
    <xdr:to>
      <xdr:col>19</xdr:col>
      <xdr:colOff>177800</xdr:colOff>
      <xdr:row>37</xdr:row>
      <xdr:rowOff>68072</xdr:rowOff>
    </xdr:to>
    <xdr:cxnSp macro="">
      <xdr:nvCxnSpPr>
        <xdr:cNvPr id="64" name="直線コネクタ 63"/>
        <xdr:cNvCxnSpPr/>
      </xdr:nvCxnSpPr>
      <xdr:spPr>
        <a:xfrm>
          <a:off x="2908300" y="622655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54356</xdr:rowOff>
    </xdr:from>
    <xdr:to>
      <xdr:col>15</xdr:col>
      <xdr:colOff>50800</xdr:colOff>
      <xdr:row>37</xdr:row>
      <xdr:rowOff>78740</xdr:rowOff>
    </xdr:to>
    <xdr:cxnSp macro="">
      <xdr:nvCxnSpPr>
        <xdr:cNvPr id="67" name="直線コネクタ 66"/>
        <xdr:cNvCxnSpPr/>
      </xdr:nvCxnSpPr>
      <xdr:spPr>
        <a:xfrm flipV="1">
          <a:off x="2019300" y="6226556"/>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41783</xdr:rowOff>
    </xdr:from>
    <xdr:to>
      <xdr:col>10</xdr:col>
      <xdr:colOff>114300</xdr:colOff>
      <xdr:row>37</xdr:row>
      <xdr:rowOff>78740</xdr:rowOff>
    </xdr:to>
    <xdr:cxnSp macro="">
      <xdr:nvCxnSpPr>
        <xdr:cNvPr id="70" name="直線コネクタ 69"/>
        <xdr:cNvCxnSpPr/>
      </xdr:nvCxnSpPr>
      <xdr:spPr>
        <a:xfrm>
          <a:off x="1130300" y="6385433"/>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30988</xdr:rowOff>
    </xdr:from>
    <xdr:to>
      <xdr:col>24</xdr:col>
      <xdr:colOff>114300</xdr:colOff>
      <xdr:row>37</xdr:row>
      <xdr:rowOff>132588</xdr:rowOff>
    </xdr:to>
    <xdr:sp macro="" textlink="">
      <xdr:nvSpPr>
        <xdr:cNvPr id="80" name="楕円 79"/>
        <xdr:cNvSpPr/>
      </xdr:nvSpPr>
      <xdr:spPr>
        <a:xfrm>
          <a:off x="45847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117365</xdr:rowOff>
    </xdr:from>
    <xdr:ext cx="469744" cy="259045"/>
    <xdr:sp macro="" textlink="">
      <xdr:nvSpPr>
        <xdr:cNvPr id="81" name="議会費該当値テキスト"/>
        <xdr:cNvSpPr txBox="1"/>
      </xdr:nvSpPr>
      <xdr:spPr>
        <a:xfrm>
          <a:off x="4686300" y="628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17272</xdr:rowOff>
    </xdr:from>
    <xdr:to>
      <xdr:col>20</xdr:col>
      <xdr:colOff>38100</xdr:colOff>
      <xdr:row>37</xdr:row>
      <xdr:rowOff>118872</xdr:rowOff>
    </xdr:to>
    <xdr:sp macro="" textlink="">
      <xdr:nvSpPr>
        <xdr:cNvPr id="82" name="楕円 81"/>
        <xdr:cNvSpPr/>
      </xdr:nvSpPr>
      <xdr:spPr>
        <a:xfrm>
          <a:off x="3746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109999</xdr:rowOff>
    </xdr:from>
    <xdr:ext cx="469744" cy="259045"/>
    <xdr:sp macro="" textlink="">
      <xdr:nvSpPr>
        <xdr:cNvPr id="83" name="テキスト ボックス 82"/>
        <xdr:cNvSpPr txBox="1"/>
      </xdr:nvSpPr>
      <xdr:spPr>
        <a:xfrm>
          <a:off x="3562428"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3556</xdr:rowOff>
    </xdr:from>
    <xdr:to>
      <xdr:col>15</xdr:col>
      <xdr:colOff>101600</xdr:colOff>
      <xdr:row>36</xdr:row>
      <xdr:rowOff>105156</xdr:rowOff>
    </xdr:to>
    <xdr:sp macro="" textlink="">
      <xdr:nvSpPr>
        <xdr:cNvPr id="84" name="楕円 83"/>
        <xdr:cNvSpPr/>
      </xdr:nvSpPr>
      <xdr:spPr>
        <a:xfrm>
          <a:off x="2857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96283</xdr:rowOff>
    </xdr:from>
    <xdr:ext cx="469744" cy="259045"/>
    <xdr:sp macro="" textlink="">
      <xdr:nvSpPr>
        <xdr:cNvPr id="85" name="テキスト ボックス 84"/>
        <xdr:cNvSpPr txBox="1"/>
      </xdr:nvSpPr>
      <xdr:spPr>
        <a:xfrm>
          <a:off x="2673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27940</xdr:rowOff>
    </xdr:from>
    <xdr:to>
      <xdr:col>10</xdr:col>
      <xdr:colOff>165100</xdr:colOff>
      <xdr:row>37</xdr:row>
      <xdr:rowOff>129540</xdr:rowOff>
    </xdr:to>
    <xdr:sp macro="" textlink="">
      <xdr:nvSpPr>
        <xdr:cNvPr id="86" name="楕円 85"/>
        <xdr:cNvSpPr/>
      </xdr:nvSpPr>
      <xdr:spPr>
        <a:xfrm>
          <a:off x="1968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120667</xdr:rowOff>
    </xdr:from>
    <xdr:ext cx="469744" cy="259045"/>
    <xdr:sp macro="" textlink="">
      <xdr:nvSpPr>
        <xdr:cNvPr id="87" name="テキスト ボックス 86"/>
        <xdr:cNvSpPr txBox="1"/>
      </xdr:nvSpPr>
      <xdr:spPr>
        <a:xfrm>
          <a:off x="1784428"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162433</xdr:rowOff>
    </xdr:from>
    <xdr:to>
      <xdr:col>6</xdr:col>
      <xdr:colOff>38100</xdr:colOff>
      <xdr:row>37</xdr:row>
      <xdr:rowOff>92583</xdr:rowOff>
    </xdr:to>
    <xdr:sp macro="" textlink="">
      <xdr:nvSpPr>
        <xdr:cNvPr id="88" name="楕円 87"/>
        <xdr:cNvSpPr/>
      </xdr:nvSpPr>
      <xdr:spPr>
        <a:xfrm>
          <a:off x="1079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83710</xdr:rowOff>
    </xdr:from>
    <xdr:ext cx="469744" cy="259045"/>
    <xdr:sp macro="" textlink="">
      <xdr:nvSpPr>
        <xdr:cNvPr id="89" name="テキスト ボックス 88"/>
        <xdr:cNvSpPr txBox="1"/>
      </xdr:nvSpPr>
      <xdr:spPr>
        <a:xfrm>
          <a:off x="895428"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6788</xdr:rowOff>
    </xdr:from>
    <xdr:to>
      <xdr:col>24</xdr:col>
      <xdr:colOff>63500</xdr:colOff>
      <xdr:row>58</xdr:row>
      <xdr:rowOff>46972</xdr:rowOff>
    </xdr:to>
    <xdr:cxnSp macro="">
      <xdr:nvCxnSpPr>
        <xdr:cNvPr id="118" name="直線コネクタ 117"/>
        <xdr:cNvCxnSpPr/>
      </xdr:nvCxnSpPr>
      <xdr:spPr>
        <a:xfrm>
          <a:off x="3797300" y="9607988"/>
          <a:ext cx="838200" cy="38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6788</xdr:rowOff>
    </xdr:from>
    <xdr:to>
      <xdr:col>19</xdr:col>
      <xdr:colOff>177800</xdr:colOff>
      <xdr:row>58</xdr:row>
      <xdr:rowOff>55705</xdr:rowOff>
    </xdr:to>
    <xdr:cxnSp macro="">
      <xdr:nvCxnSpPr>
        <xdr:cNvPr id="121" name="直線コネクタ 120"/>
        <xdr:cNvCxnSpPr/>
      </xdr:nvCxnSpPr>
      <xdr:spPr>
        <a:xfrm flipV="1">
          <a:off x="2908300" y="9607988"/>
          <a:ext cx="889000" cy="39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132168</xdr:rowOff>
    </xdr:from>
    <xdr:to>
      <xdr:col>15</xdr:col>
      <xdr:colOff>50800</xdr:colOff>
      <xdr:row>58</xdr:row>
      <xdr:rowOff>55705</xdr:rowOff>
    </xdr:to>
    <xdr:cxnSp macro="">
      <xdr:nvCxnSpPr>
        <xdr:cNvPr id="124" name="直線コネクタ 123"/>
        <xdr:cNvCxnSpPr/>
      </xdr:nvCxnSpPr>
      <xdr:spPr>
        <a:xfrm>
          <a:off x="2019300" y="9904818"/>
          <a:ext cx="889000" cy="9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132168</xdr:rowOff>
    </xdr:from>
    <xdr:to>
      <xdr:col>10</xdr:col>
      <xdr:colOff>114300</xdr:colOff>
      <xdr:row>58</xdr:row>
      <xdr:rowOff>33313</xdr:rowOff>
    </xdr:to>
    <xdr:cxnSp macro="">
      <xdr:nvCxnSpPr>
        <xdr:cNvPr id="127" name="直線コネクタ 126"/>
        <xdr:cNvCxnSpPr/>
      </xdr:nvCxnSpPr>
      <xdr:spPr>
        <a:xfrm flipV="1">
          <a:off x="1130300" y="9904818"/>
          <a:ext cx="889000" cy="7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167622</xdr:rowOff>
    </xdr:from>
    <xdr:to>
      <xdr:col>24</xdr:col>
      <xdr:colOff>114300</xdr:colOff>
      <xdr:row>58</xdr:row>
      <xdr:rowOff>97772</xdr:rowOff>
    </xdr:to>
    <xdr:sp macro="" textlink="">
      <xdr:nvSpPr>
        <xdr:cNvPr id="137" name="楕円 136"/>
        <xdr:cNvSpPr/>
      </xdr:nvSpPr>
      <xdr:spPr>
        <a:xfrm>
          <a:off x="4584700" y="99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82549</xdr:rowOff>
    </xdr:from>
    <xdr:ext cx="534377" cy="259045"/>
    <xdr:sp macro="" textlink="">
      <xdr:nvSpPr>
        <xdr:cNvPr id="138" name="総務費該当値テキスト"/>
        <xdr:cNvSpPr txBox="1"/>
      </xdr:nvSpPr>
      <xdr:spPr>
        <a:xfrm>
          <a:off x="4686300" y="98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127438</xdr:rowOff>
    </xdr:from>
    <xdr:to>
      <xdr:col>20</xdr:col>
      <xdr:colOff>38100</xdr:colOff>
      <xdr:row>56</xdr:row>
      <xdr:rowOff>57588</xdr:rowOff>
    </xdr:to>
    <xdr:sp macro="" textlink="">
      <xdr:nvSpPr>
        <xdr:cNvPr id="139" name="楕円 138"/>
        <xdr:cNvSpPr/>
      </xdr:nvSpPr>
      <xdr:spPr>
        <a:xfrm>
          <a:off x="3746500" y="95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48715</xdr:rowOff>
    </xdr:from>
    <xdr:ext cx="599010" cy="259045"/>
    <xdr:sp macro="" textlink="">
      <xdr:nvSpPr>
        <xdr:cNvPr id="140" name="テキスト ボックス 139"/>
        <xdr:cNvSpPr txBox="1"/>
      </xdr:nvSpPr>
      <xdr:spPr>
        <a:xfrm>
          <a:off x="3497795" y="96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4905</xdr:rowOff>
    </xdr:from>
    <xdr:to>
      <xdr:col>15</xdr:col>
      <xdr:colOff>101600</xdr:colOff>
      <xdr:row>58</xdr:row>
      <xdr:rowOff>106505</xdr:rowOff>
    </xdr:to>
    <xdr:sp macro="" textlink="">
      <xdr:nvSpPr>
        <xdr:cNvPr id="141" name="楕円 140"/>
        <xdr:cNvSpPr/>
      </xdr:nvSpPr>
      <xdr:spPr>
        <a:xfrm>
          <a:off x="2857500" y="99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97632</xdr:rowOff>
    </xdr:from>
    <xdr:ext cx="534377" cy="259045"/>
    <xdr:sp macro="" textlink="">
      <xdr:nvSpPr>
        <xdr:cNvPr id="142" name="テキスト ボックス 141"/>
        <xdr:cNvSpPr txBox="1"/>
      </xdr:nvSpPr>
      <xdr:spPr>
        <a:xfrm>
          <a:off x="2641111" y="1004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81368</xdr:rowOff>
    </xdr:from>
    <xdr:to>
      <xdr:col>10</xdr:col>
      <xdr:colOff>165100</xdr:colOff>
      <xdr:row>58</xdr:row>
      <xdr:rowOff>11518</xdr:rowOff>
    </xdr:to>
    <xdr:sp macro="" textlink="">
      <xdr:nvSpPr>
        <xdr:cNvPr id="143" name="楕円 142"/>
        <xdr:cNvSpPr/>
      </xdr:nvSpPr>
      <xdr:spPr>
        <a:xfrm>
          <a:off x="1968500" y="98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28045</xdr:rowOff>
    </xdr:from>
    <xdr:ext cx="534377" cy="259045"/>
    <xdr:sp macro="" textlink="">
      <xdr:nvSpPr>
        <xdr:cNvPr id="144" name="テキスト ボックス 143"/>
        <xdr:cNvSpPr txBox="1"/>
      </xdr:nvSpPr>
      <xdr:spPr>
        <a:xfrm>
          <a:off x="1752111" y="96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153963</xdr:rowOff>
    </xdr:from>
    <xdr:to>
      <xdr:col>6</xdr:col>
      <xdr:colOff>38100</xdr:colOff>
      <xdr:row>58</xdr:row>
      <xdr:rowOff>84113</xdr:rowOff>
    </xdr:to>
    <xdr:sp macro="" textlink="">
      <xdr:nvSpPr>
        <xdr:cNvPr id="145" name="楕円 144"/>
        <xdr:cNvSpPr/>
      </xdr:nvSpPr>
      <xdr:spPr>
        <a:xfrm>
          <a:off x="1079500" y="99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75240</xdr:rowOff>
    </xdr:from>
    <xdr:ext cx="534377" cy="259045"/>
    <xdr:sp macro="" textlink="">
      <xdr:nvSpPr>
        <xdr:cNvPr id="146" name="テキスト ボックス 145"/>
        <xdr:cNvSpPr txBox="1"/>
      </xdr:nvSpPr>
      <xdr:spPr>
        <a:xfrm>
          <a:off x="863111" y="100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162140</xdr:rowOff>
    </xdr:from>
    <xdr:to>
      <xdr:col>24</xdr:col>
      <xdr:colOff>63500</xdr:colOff>
      <xdr:row>77</xdr:row>
      <xdr:rowOff>50760</xdr:rowOff>
    </xdr:to>
    <xdr:cxnSp macro="">
      <xdr:nvCxnSpPr>
        <xdr:cNvPr id="176" name="直線コネクタ 175"/>
        <xdr:cNvCxnSpPr/>
      </xdr:nvCxnSpPr>
      <xdr:spPr>
        <a:xfrm flipV="1">
          <a:off x="3797300" y="13020890"/>
          <a:ext cx="838200" cy="2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50760</xdr:rowOff>
    </xdr:from>
    <xdr:to>
      <xdr:col>19</xdr:col>
      <xdr:colOff>177800</xdr:colOff>
      <xdr:row>77</xdr:row>
      <xdr:rowOff>100662</xdr:rowOff>
    </xdr:to>
    <xdr:cxnSp macro="">
      <xdr:nvCxnSpPr>
        <xdr:cNvPr id="179" name="直線コネクタ 178"/>
        <xdr:cNvCxnSpPr/>
      </xdr:nvCxnSpPr>
      <xdr:spPr>
        <a:xfrm flipV="1">
          <a:off x="2908300" y="13252410"/>
          <a:ext cx="889000" cy="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100662</xdr:rowOff>
    </xdr:from>
    <xdr:to>
      <xdr:col>15</xdr:col>
      <xdr:colOff>50800</xdr:colOff>
      <xdr:row>78</xdr:row>
      <xdr:rowOff>19906</xdr:rowOff>
    </xdr:to>
    <xdr:cxnSp macro="">
      <xdr:nvCxnSpPr>
        <xdr:cNvPr id="182" name="直線コネクタ 181"/>
        <xdr:cNvCxnSpPr/>
      </xdr:nvCxnSpPr>
      <xdr:spPr>
        <a:xfrm flipV="1">
          <a:off x="2019300" y="13302312"/>
          <a:ext cx="889000" cy="9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125329</xdr:rowOff>
    </xdr:from>
    <xdr:to>
      <xdr:col>10</xdr:col>
      <xdr:colOff>114300</xdr:colOff>
      <xdr:row>78</xdr:row>
      <xdr:rowOff>19906</xdr:rowOff>
    </xdr:to>
    <xdr:cxnSp macro="">
      <xdr:nvCxnSpPr>
        <xdr:cNvPr id="185" name="直線コネクタ 184"/>
        <xdr:cNvCxnSpPr/>
      </xdr:nvCxnSpPr>
      <xdr:spPr>
        <a:xfrm>
          <a:off x="1130300" y="13326979"/>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111341</xdr:rowOff>
    </xdr:from>
    <xdr:to>
      <xdr:col>24</xdr:col>
      <xdr:colOff>114300</xdr:colOff>
      <xdr:row>76</xdr:row>
      <xdr:rowOff>41492</xdr:rowOff>
    </xdr:to>
    <xdr:sp macro="" textlink="">
      <xdr:nvSpPr>
        <xdr:cNvPr id="195" name="楕円 194"/>
        <xdr:cNvSpPr/>
      </xdr:nvSpPr>
      <xdr:spPr>
        <a:xfrm>
          <a:off x="4584700" y="1297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134218</xdr:rowOff>
    </xdr:from>
    <xdr:ext cx="599010" cy="259045"/>
    <xdr:sp macro="" textlink="">
      <xdr:nvSpPr>
        <xdr:cNvPr id="196" name="民生費該当値テキスト"/>
        <xdr:cNvSpPr txBox="1"/>
      </xdr:nvSpPr>
      <xdr:spPr>
        <a:xfrm>
          <a:off x="4686300"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171410</xdr:rowOff>
    </xdr:from>
    <xdr:to>
      <xdr:col>20</xdr:col>
      <xdr:colOff>38100</xdr:colOff>
      <xdr:row>77</xdr:row>
      <xdr:rowOff>101560</xdr:rowOff>
    </xdr:to>
    <xdr:sp macro="" textlink="">
      <xdr:nvSpPr>
        <xdr:cNvPr id="197" name="楕円 196"/>
        <xdr:cNvSpPr/>
      </xdr:nvSpPr>
      <xdr:spPr>
        <a:xfrm>
          <a:off x="3746500" y="132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118087</xdr:rowOff>
    </xdr:from>
    <xdr:ext cx="599010" cy="259045"/>
    <xdr:sp macro="" textlink="">
      <xdr:nvSpPr>
        <xdr:cNvPr id="198" name="テキスト ボックス 197"/>
        <xdr:cNvSpPr txBox="1"/>
      </xdr:nvSpPr>
      <xdr:spPr>
        <a:xfrm>
          <a:off x="3497795" y="129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49862</xdr:rowOff>
    </xdr:from>
    <xdr:to>
      <xdr:col>15</xdr:col>
      <xdr:colOff>101600</xdr:colOff>
      <xdr:row>77</xdr:row>
      <xdr:rowOff>151462</xdr:rowOff>
    </xdr:to>
    <xdr:sp macro="" textlink="">
      <xdr:nvSpPr>
        <xdr:cNvPr id="199" name="楕円 198"/>
        <xdr:cNvSpPr/>
      </xdr:nvSpPr>
      <xdr:spPr>
        <a:xfrm>
          <a:off x="2857500" y="132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167989</xdr:rowOff>
    </xdr:from>
    <xdr:ext cx="599010" cy="259045"/>
    <xdr:sp macro="" textlink="">
      <xdr:nvSpPr>
        <xdr:cNvPr id="200" name="テキスト ボックス 199"/>
        <xdr:cNvSpPr txBox="1"/>
      </xdr:nvSpPr>
      <xdr:spPr>
        <a:xfrm>
          <a:off x="2608795" y="1302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140556</xdr:rowOff>
    </xdr:from>
    <xdr:to>
      <xdr:col>10</xdr:col>
      <xdr:colOff>165100</xdr:colOff>
      <xdr:row>78</xdr:row>
      <xdr:rowOff>70706</xdr:rowOff>
    </xdr:to>
    <xdr:sp macro="" textlink="">
      <xdr:nvSpPr>
        <xdr:cNvPr id="201" name="楕円 200"/>
        <xdr:cNvSpPr/>
      </xdr:nvSpPr>
      <xdr:spPr>
        <a:xfrm>
          <a:off x="1968500" y="133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87233</xdr:rowOff>
    </xdr:from>
    <xdr:ext cx="599010" cy="259045"/>
    <xdr:sp macro="" textlink="">
      <xdr:nvSpPr>
        <xdr:cNvPr id="202" name="テキスト ボックス 201"/>
        <xdr:cNvSpPr txBox="1"/>
      </xdr:nvSpPr>
      <xdr:spPr>
        <a:xfrm>
          <a:off x="1719795" y="1311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74529</xdr:rowOff>
    </xdr:from>
    <xdr:to>
      <xdr:col>6</xdr:col>
      <xdr:colOff>38100</xdr:colOff>
      <xdr:row>78</xdr:row>
      <xdr:rowOff>4679</xdr:rowOff>
    </xdr:to>
    <xdr:sp macro="" textlink="">
      <xdr:nvSpPr>
        <xdr:cNvPr id="203" name="楕円 202"/>
        <xdr:cNvSpPr/>
      </xdr:nvSpPr>
      <xdr:spPr>
        <a:xfrm>
          <a:off x="1079500" y="132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21206</xdr:rowOff>
    </xdr:from>
    <xdr:ext cx="599010" cy="259045"/>
    <xdr:sp macro="" textlink="">
      <xdr:nvSpPr>
        <xdr:cNvPr id="204" name="テキスト ボックス 203"/>
        <xdr:cNvSpPr txBox="1"/>
      </xdr:nvSpPr>
      <xdr:spPr>
        <a:xfrm>
          <a:off x="830795" y="130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50366</xdr:rowOff>
    </xdr:from>
    <xdr:to>
      <xdr:col>24</xdr:col>
      <xdr:colOff>63500</xdr:colOff>
      <xdr:row>98</xdr:row>
      <xdr:rowOff>54660</xdr:rowOff>
    </xdr:to>
    <xdr:cxnSp macro="">
      <xdr:nvCxnSpPr>
        <xdr:cNvPr id="236" name="直線コネクタ 235"/>
        <xdr:cNvCxnSpPr/>
      </xdr:nvCxnSpPr>
      <xdr:spPr>
        <a:xfrm>
          <a:off x="3797300" y="16852466"/>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50366</xdr:rowOff>
    </xdr:from>
    <xdr:to>
      <xdr:col>19</xdr:col>
      <xdr:colOff>177800</xdr:colOff>
      <xdr:row>98</xdr:row>
      <xdr:rowOff>100315</xdr:rowOff>
    </xdr:to>
    <xdr:cxnSp macro="">
      <xdr:nvCxnSpPr>
        <xdr:cNvPr id="239" name="直線コネクタ 238"/>
        <xdr:cNvCxnSpPr/>
      </xdr:nvCxnSpPr>
      <xdr:spPr>
        <a:xfrm flipV="1">
          <a:off x="2908300" y="16852466"/>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100315</xdr:rowOff>
    </xdr:from>
    <xdr:to>
      <xdr:col>15</xdr:col>
      <xdr:colOff>50800</xdr:colOff>
      <xdr:row>98</xdr:row>
      <xdr:rowOff>154347</xdr:rowOff>
    </xdr:to>
    <xdr:cxnSp macro="">
      <xdr:nvCxnSpPr>
        <xdr:cNvPr id="242" name="直線コネクタ 241"/>
        <xdr:cNvCxnSpPr/>
      </xdr:nvCxnSpPr>
      <xdr:spPr>
        <a:xfrm flipV="1">
          <a:off x="2019300" y="16902415"/>
          <a:ext cx="88900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81635</xdr:rowOff>
    </xdr:from>
    <xdr:to>
      <xdr:col>10</xdr:col>
      <xdr:colOff>114300</xdr:colOff>
      <xdr:row>98</xdr:row>
      <xdr:rowOff>154347</xdr:rowOff>
    </xdr:to>
    <xdr:cxnSp macro="">
      <xdr:nvCxnSpPr>
        <xdr:cNvPr id="245" name="直線コネクタ 244"/>
        <xdr:cNvCxnSpPr/>
      </xdr:nvCxnSpPr>
      <xdr:spPr>
        <a:xfrm>
          <a:off x="1130300" y="16712285"/>
          <a:ext cx="889000" cy="24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3860</xdr:rowOff>
    </xdr:from>
    <xdr:to>
      <xdr:col>24</xdr:col>
      <xdr:colOff>114300</xdr:colOff>
      <xdr:row>98</xdr:row>
      <xdr:rowOff>105460</xdr:rowOff>
    </xdr:to>
    <xdr:sp macro="" textlink="">
      <xdr:nvSpPr>
        <xdr:cNvPr id="255" name="楕円 254"/>
        <xdr:cNvSpPr/>
      </xdr:nvSpPr>
      <xdr:spPr>
        <a:xfrm>
          <a:off x="45847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90237</xdr:rowOff>
    </xdr:from>
    <xdr:ext cx="534377" cy="259045"/>
    <xdr:sp macro="" textlink="">
      <xdr:nvSpPr>
        <xdr:cNvPr id="256" name="衛生費該当値テキスト"/>
        <xdr:cNvSpPr txBox="1"/>
      </xdr:nvSpPr>
      <xdr:spPr>
        <a:xfrm>
          <a:off x="4686300" y="167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171016</xdr:rowOff>
    </xdr:from>
    <xdr:to>
      <xdr:col>20</xdr:col>
      <xdr:colOff>38100</xdr:colOff>
      <xdr:row>98</xdr:row>
      <xdr:rowOff>101166</xdr:rowOff>
    </xdr:to>
    <xdr:sp macro="" textlink="">
      <xdr:nvSpPr>
        <xdr:cNvPr id="257" name="楕円 256"/>
        <xdr:cNvSpPr/>
      </xdr:nvSpPr>
      <xdr:spPr>
        <a:xfrm>
          <a:off x="3746500" y="168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92293</xdr:rowOff>
    </xdr:from>
    <xdr:ext cx="534377" cy="259045"/>
    <xdr:sp macro="" textlink="">
      <xdr:nvSpPr>
        <xdr:cNvPr id="258" name="テキスト ボックス 257"/>
        <xdr:cNvSpPr txBox="1"/>
      </xdr:nvSpPr>
      <xdr:spPr>
        <a:xfrm>
          <a:off x="3530111" y="16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49515</xdr:rowOff>
    </xdr:from>
    <xdr:to>
      <xdr:col>15</xdr:col>
      <xdr:colOff>101600</xdr:colOff>
      <xdr:row>98</xdr:row>
      <xdr:rowOff>151115</xdr:rowOff>
    </xdr:to>
    <xdr:sp macro="" textlink="">
      <xdr:nvSpPr>
        <xdr:cNvPr id="259" name="楕円 258"/>
        <xdr:cNvSpPr/>
      </xdr:nvSpPr>
      <xdr:spPr>
        <a:xfrm>
          <a:off x="2857500" y="168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142242</xdr:rowOff>
    </xdr:from>
    <xdr:ext cx="534377" cy="259045"/>
    <xdr:sp macro="" textlink="">
      <xdr:nvSpPr>
        <xdr:cNvPr id="260" name="テキスト ボックス 259"/>
        <xdr:cNvSpPr txBox="1"/>
      </xdr:nvSpPr>
      <xdr:spPr>
        <a:xfrm>
          <a:off x="2641111" y="169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103547</xdr:rowOff>
    </xdr:from>
    <xdr:to>
      <xdr:col>10</xdr:col>
      <xdr:colOff>165100</xdr:colOff>
      <xdr:row>99</xdr:row>
      <xdr:rowOff>33697</xdr:rowOff>
    </xdr:to>
    <xdr:sp macro="" textlink="">
      <xdr:nvSpPr>
        <xdr:cNvPr id="261" name="楕円 260"/>
        <xdr:cNvSpPr/>
      </xdr:nvSpPr>
      <xdr:spPr>
        <a:xfrm>
          <a:off x="1968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24824</xdr:rowOff>
    </xdr:from>
    <xdr:ext cx="534377" cy="259045"/>
    <xdr:sp macro="" textlink="">
      <xdr:nvSpPr>
        <xdr:cNvPr id="262" name="テキスト ボックス 261"/>
        <xdr:cNvSpPr txBox="1"/>
      </xdr:nvSpPr>
      <xdr:spPr>
        <a:xfrm>
          <a:off x="1752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30835</xdr:rowOff>
    </xdr:from>
    <xdr:to>
      <xdr:col>6</xdr:col>
      <xdr:colOff>38100</xdr:colOff>
      <xdr:row>97</xdr:row>
      <xdr:rowOff>132435</xdr:rowOff>
    </xdr:to>
    <xdr:sp macro="" textlink="">
      <xdr:nvSpPr>
        <xdr:cNvPr id="263" name="楕円 262"/>
        <xdr:cNvSpPr/>
      </xdr:nvSpPr>
      <xdr:spPr>
        <a:xfrm>
          <a:off x="10795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148962</xdr:rowOff>
    </xdr:from>
    <xdr:ext cx="534377" cy="259045"/>
    <xdr:sp macro="" textlink="">
      <xdr:nvSpPr>
        <xdr:cNvPr id="264" name="テキスト ボックス 263"/>
        <xdr:cNvSpPr txBox="1"/>
      </xdr:nvSpPr>
      <xdr:spPr>
        <a:xfrm>
          <a:off x="863111" y="164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8745</xdr:rowOff>
    </xdr:from>
    <xdr:to>
      <xdr:col>55</xdr:col>
      <xdr:colOff>0</xdr:colOff>
      <xdr:row>39</xdr:row>
      <xdr:rowOff>9072</xdr:rowOff>
    </xdr:to>
    <xdr:cxnSp macro="">
      <xdr:nvCxnSpPr>
        <xdr:cNvPr id="295" name="直線コネクタ 294"/>
        <xdr:cNvCxnSpPr/>
      </xdr:nvCxnSpPr>
      <xdr:spPr>
        <a:xfrm>
          <a:off x="9639300" y="669529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146231</xdr:rowOff>
    </xdr:from>
    <xdr:to>
      <xdr:col>50</xdr:col>
      <xdr:colOff>114300</xdr:colOff>
      <xdr:row>39</xdr:row>
      <xdr:rowOff>8745</xdr:rowOff>
    </xdr:to>
    <xdr:cxnSp macro="">
      <xdr:nvCxnSpPr>
        <xdr:cNvPr id="298" name="直線コネクタ 297"/>
        <xdr:cNvCxnSpPr/>
      </xdr:nvCxnSpPr>
      <xdr:spPr>
        <a:xfrm>
          <a:off x="8750300" y="6661331"/>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146231</xdr:rowOff>
    </xdr:from>
    <xdr:to>
      <xdr:col>45</xdr:col>
      <xdr:colOff>177800</xdr:colOff>
      <xdr:row>38</xdr:row>
      <xdr:rowOff>146885</xdr:rowOff>
    </xdr:to>
    <xdr:cxnSp macro="">
      <xdr:nvCxnSpPr>
        <xdr:cNvPr id="301" name="直線コネクタ 300"/>
        <xdr:cNvCxnSpPr/>
      </xdr:nvCxnSpPr>
      <xdr:spPr>
        <a:xfrm flipV="1">
          <a:off x="7861300" y="666133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142966</xdr:rowOff>
    </xdr:from>
    <xdr:to>
      <xdr:col>41</xdr:col>
      <xdr:colOff>50800</xdr:colOff>
      <xdr:row>38</xdr:row>
      <xdr:rowOff>146885</xdr:rowOff>
    </xdr:to>
    <xdr:cxnSp macro="">
      <xdr:nvCxnSpPr>
        <xdr:cNvPr id="304" name="直線コネクタ 303"/>
        <xdr:cNvCxnSpPr/>
      </xdr:nvCxnSpPr>
      <xdr:spPr>
        <a:xfrm>
          <a:off x="6972300" y="665806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129722</xdr:rowOff>
    </xdr:from>
    <xdr:to>
      <xdr:col>55</xdr:col>
      <xdr:colOff>50800</xdr:colOff>
      <xdr:row>39</xdr:row>
      <xdr:rowOff>59872</xdr:rowOff>
    </xdr:to>
    <xdr:sp macro="" textlink="">
      <xdr:nvSpPr>
        <xdr:cNvPr id="314" name="楕円 313"/>
        <xdr:cNvSpPr/>
      </xdr:nvSpPr>
      <xdr:spPr>
        <a:xfrm>
          <a:off x="10426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69614</xdr:rowOff>
    </xdr:from>
    <xdr:ext cx="378565" cy="259045"/>
    <xdr:sp macro="" textlink="">
      <xdr:nvSpPr>
        <xdr:cNvPr id="315" name="労働費該当値テキスト"/>
        <xdr:cNvSpPr txBox="1"/>
      </xdr:nvSpPr>
      <xdr:spPr>
        <a:xfrm>
          <a:off x="10528300" y="658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129395</xdr:rowOff>
    </xdr:from>
    <xdr:to>
      <xdr:col>50</xdr:col>
      <xdr:colOff>165100</xdr:colOff>
      <xdr:row>39</xdr:row>
      <xdr:rowOff>59545</xdr:rowOff>
    </xdr:to>
    <xdr:sp macro="" textlink="">
      <xdr:nvSpPr>
        <xdr:cNvPr id="316" name="楕円 315"/>
        <xdr:cNvSpPr/>
      </xdr:nvSpPr>
      <xdr:spPr>
        <a:xfrm>
          <a:off x="9588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50672</xdr:rowOff>
    </xdr:from>
    <xdr:ext cx="378565" cy="259045"/>
    <xdr:sp macro="" textlink="">
      <xdr:nvSpPr>
        <xdr:cNvPr id="317" name="テキスト ボックス 316"/>
        <xdr:cNvSpPr txBox="1"/>
      </xdr:nvSpPr>
      <xdr:spPr>
        <a:xfrm>
          <a:off x="9450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95431</xdr:rowOff>
    </xdr:from>
    <xdr:to>
      <xdr:col>46</xdr:col>
      <xdr:colOff>38100</xdr:colOff>
      <xdr:row>39</xdr:row>
      <xdr:rowOff>25581</xdr:rowOff>
    </xdr:to>
    <xdr:sp macro="" textlink="">
      <xdr:nvSpPr>
        <xdr:cNvPr id="318" name="楕円 317"/>
        <xdr:cNvSpPr/>
      </xdr:nvSpPr>
      <xdr:spPr>
        <a:xfrm>
          <a:off x="8699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16708</xdr:rowOff>
    </xdr:from>
    <xdr:ext cx="378565" cy="259045"/>
    <xdr:sp macro="" textlink="">
      <xdr:nvSpPr>
        <xdr:cNvPr id="319" name="テキスト ボックス 318"/>
        <xdr:cNvSpPr txBox="1"/>
      </xdr:nvSpPr>
      <xdr:spPr>
        <a:xfrm>
          <a:off x="8561017" y="67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96085</xdr:rowOff>
    </xdr:from>
    <xdr:to>
      <xdr:col>41</xdr:col>
      <xdr:colOff>101600</xdr:colOff>
      <xdr:row>39</xdr:row>
      <xdr:rowOff>26235</xdr:rowOff>
    </xdr:to>
    <xdr:sp macro="" textlink="">
      <xdr:nvSpPr>
        <xdr:cNvPr id="320" name="楕円 319"/>
        <xdr:cNvSpPr/>
      </xdr:nvSpPr>
      <xdr:spPr>
        <a:xfrm>
          <a:off x="7810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17362</xdr:rowOff>
    </xdr:from>
    <xdr:ext cx="378565" cy="259045"/>
    <xdr:sp macro="" textlink="">
      <xdr:nvSpPr>
        <xdr:cNvPr id="321" name="テキスト ボックス 320"/>
        <xdr:cNvSpPr txBox="1"/>
      </xdr:nvSpPr>
      <xdr:spPr>
        <a:xfrm>
          <a:off x="7672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92166</xdr:rowOff>
    </xdr:from>
    <xdr:to>
      <xdr:col>36</xdr:col>
      <xdr:colOff>165100</xdr:colOff>
      <xdr:row>39</xdr:row>
      <xdr:rowOff>22316</xdr:rowOff>
    </xdr:to>
    <xdr:sp macro="" textlink="">
      <xdr:nvSpPr>
        <xdr:cNvPr id="322" name="楕円 321"/>
        <xdr:cNvSpPr/>
      </xdr:nvSpPr>
      <xdr:spPr>
        <a:xfrm>
          <a:off x="6921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13443</xdr:rowOff>
    </xdr:from>
    <xdr:ext cx="378565" cy="259045"/>
    <xdr:sp macro="" textlink="">
      <xdr:nvSpPr>
        <xdr:cNvPr id="323" name="テキスト ボックス 322"/>
        <xdr:cNvSpPr txBox="1"/>
      </xdr:nvSpPr>
      <xdr:spPr>
        <a:xfrm>
          <a:off x="6783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112251</xdr:rowOff>
    </xdr:from>
    <xdr:to>
      <xdr:col>55</xdr:col>
      <xdr:colOff>0</xdr:colOff>
      <xdr:row>58</xdr:row>
      <xdr:rowOff>138018</xdr:rowOff>
    </xdr:to>
    <xdr:cxnSp macro="">
      <xdr:nvCxnSpPr>
        <xdr:cNvPr id="354" name="直線コネクタ 353"/>
        <xdr:cNvCxnSpPr/>
      </xdr:nvCxnSpPr>
      <xdr:spPr>
        <a:xfrm flipV="1">
          <a:off x="9639300" y="10056351"/>
          <a:ext cx="8382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126996</xdr:rowOff>
    </xdr:from>
    <xdr:to>
      <xdr:col>50</xdr:col>
      <xdr:colOff>114300</xdr:colOff>
      <xdr:row>58</xdr:row>
      <xdr:rowOff>138018</xdr:rowOff>
    </xdr:to>
    <xdr:cxnSp macro="">
      <xdr:nvCxnSpPr>
        <xdr:cNvPr id="357" name="直線コネクタ 356"/>
        <xdr:cNvCxnSpPr/>
      </xdr:nvCxnSpPr>
      <xdr:spPr>
        <a:xfrm>
          <a:off x="8750300" y="10071096"/>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166054</xdr:rowOff>
    </xdr:from>
    <xdr:to>
      <xdr:col>45</xdr:col>
      <xdr:colOff>177800</xdr:colOff>
      <xdr:row>58</xdr:row>
      <xdr:rowOff>126996</xdr:rowOff>
    </xdr:to>
    <xdr:cxnSp macro="">
      <xdr:nvCxnSpPr>
        <xdr:cNvPr id="360" name="直線コネクタ 359"/>
        <xdr:cNvCxnSpPr/>
      </xdr:nvCxnSpPr>
      <xdr:spPr>
        <a:xfrm>
          <a:off x="7861300" y="9938704"/>
          <a:ext cx="889000" cy="1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132107</xdr:rowOff>
    </xdr:from>
    <xdr:to>
      <xdr:col>41</xdr:col>
      <xdr:colOff>50800</xdr:colOff>
      <xdr:row>57</xdr:row>
      <xdr:rowOff>166054</xdr:rowOff>
    </xdr:to>
    <xdr:cxnSp macro="">
      <xdr:nvCxnSpPr>
        <xdr:cNvPr id="363" name="直線コネクタ 362"/>
        <xdr:cNvCxnSpPr/>
      </xdr:nvCxnSpPr>
      <xdr:spPr>
        <a:xfrm>
          <a:off x="6972300" y="9904757"/>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61451</xdr:rowOff>
    </xdr:from>
    <xdr:to>
      <xdr:col>55</xdr:col>
      <xdr:colOff>50800</xdr:colOff>
      <xdr:row>58</xdr:row>
      <xdr:rowOff>163051</xdr:rowOff>
    </xdr:to>
    <xdr:sp macro="" textlink="">
      <xdr:nvSpPr>
        <xdr:cNvPr id="373" name="楕円 372"/>
        <xdr:cNvSpPr/>
      </xdr:nvSpPr>
      <xdr:spPr>
        <a:xfrm>
          <a:off x="10426700" y="100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84328</xdr:rowOff>
    </xdr:from>
    <xdr:ext cx="469744" cy="259045"/>
    <xdr:sp macro="" textlink="">
      <xdr:nvSpPr>
        <xdr:cNvPr id="374" name="農林水産業費該当値テキスト"/>
        <xdr:cNvSpPr txBox="1"/>
      </xdr:nvSpPr>
      <xdr:spPr>
        <a:xfrm>
          <a:off x="10528300" y="98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87218</xdr:rowOff>
    </xdr:from>
    <xdr:to>
      <xdr:col>50</xdr:col>
      <xdr:colOff>165100</xdr:colOff>
      <xdr:row>59</xdr:row>
      <xdr:rowOff>17368</xdr:rowOff>
    </xdr:to>
    <xdr:sp macro="" textlink="">
      <xdr:nvSpPr>
        <xdr:cNvPr id="375" name="楕円 374"/>
        <xdr:cNvSpPr/>
      </xdr:nvSpPr>
      <xdr:spPr>
        <a:xfrm>
          <a:off x="9588500" y="100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8495</xdr:rowOff>
    </xdr:from>
    <xdr:ext cx="469744" cy="259045"/>
    <xdr:sp macro="" textlink="">
      <xdr:nvSpPr>
        <xdr:cNvPr id="376" name="テキスト ボックス 375"/>
        <xdr:cNvSpPr txBox="1"/>
      </xdr:nvSpPr>
      <xdr:spPr>
        <a:xfrm>
          <a:off x="9404428" y="101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76196</xdr:rowOff>
    </xdr:from>
    <xdr:to>
      <xdr:col>46</xdr:col>
      <xdr:colOff>38100</xdr:colOff>
      <xdr:row>59</xdr:row>
      <xdr:rowOff>6346</xdr:rowOff>
    </xdr:to>
    <xdr:sp macro="" textlink="">
      <xdr:nvSpPr>
        <xdr:cNvPr id="377" name="楕円 376"/>
        <xdr:cNvSpPr/>
      </xdr:nvSpPr>
      <xdr:spPr>
        <a:xfrm>
          <a:off x="8699500" y="100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168923</xdr:rowOff>
    </xdr:from>
    <xdr:ext cx="469744" cy="259045"/>
    <xdr:sp macro="" textlink="">
      <xdr:nvSpPr>
        <xdr:cNvPr id="378" name="テキスト ボックス 377"/>
        <xdr:cNvSpPr txBox="1"/>
      </xdr:nvSpPr>
      <xdr:spPr>
        <a:xfrm>
          <a:off x="8515428" y="1011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115254</xdr:rowOff>
    </xdr:from>
    <xdr:to>
      <xdr:col>41</xdr:col>
      <xdr:colOff>101600</xdr:colOff>
      <xdr:row>58</xdr:row>
      <xdr:rowOff>45404</xdr:rowOff>
    </xdr:to>
    <xdr:sp macro="" textlink="">
      <xdr:nvSpPr>
        <xdr:cNvPr id="379" name="楕円 378"/>
        <xdr:cNvSpPr/>
      </xdr:nvSpPr>
      <xdr:spPr>
        <a:xfrm>
          <a:off x="7810500" y="98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61931</xdr:rowOff>
    </xdr:from>
    <xdr:ext cx="534377" cy="259045"/>
    <xdr:sp macro="" textlink="">
      <xdr:nvSpPr>
        <xdr:cNvPr id="380" name="テキスト ボックス 379"/>
        <xdr:cNvSpPr txBox="1"/>
      </xdr:nvSpPr>
      <xdr:spPr>
        <a:xfrm>
          <a:off x="7594111" y="96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81307</xdr:rowOff>
    </xdr:from>
    <xdr:to>
      <xdr:col>36</xdr:col>
      <xdr:colOff>165100</xdr:colOff>
      <xdr:row>58</xdr:row>
      <xdr:rowOff>11457</xdr:rowOff>
    </xdr:to>
    <xdr:sp macro="" textlink="">
      <xdr:nvSpPr>
        <xdr:cNvPr id="381" name="楕円 380"/>
        <xdr:cNvSpPr/>
      </xdr:nvSpPr>
      <xdr:spPr>
        <a:xfrm>
          <a:off x="6921500" y="98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27984</xdr:rowOff>
    </xdr:from>
    <xdr:ext cx="534377" cy="259045"/>
    <xdr:sp macro="" textlink="">
      <xdr:nvSpPr>
        <xdr:cNvPr id="382" name="テキスト ボックス 381"/>
        <xdr:cNvSpPr txBox="1"/>
      </xdr:nvSpPr>
      <xdr:spPr>
        <a:xfrm>
          <a:off x="6705111" y="96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133528</xdr:rowOff>
    </xdr:from>
    <xdr:to>
      <xdr:col>55</xdr:col>
      <xdr:colOff>0</xdr:colOff>
      <xdr:row>77</xdr:row>
      <xdr:rowOff>41859</xdr:rowOff>
    </xdr:to>
    <xdr:cxnSp macro="">
      <xdr:nvCxnSpPr>
        <xdr:cNvPr id="409" name="直線コネクタ 408"/>
        <xdr:cNvCxnSpPr/>
      </xdr:nvCxnSpPr>
      <xdr:spPr>
        <a:xfrm flipV="1">
          <a:off x="9639300" y="12477928"/>
          <a:ext cx="838200" cy="7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34865</xdr:rowOff>
    </xdr:from>
    <xdr:to>
      <xdr:col>50</xdr:col>
      <xdr:colOff>114300</xdr:colOff>
      <xdr:row>77</xdr:row>
      <xdr:rowOff>41859</xdr:rowOff>
    </xdr:to>
    <xdr:cxnSp macro="">
      <xdr:nvCxnSpPr>
        <xdr:cNvPr id="412" name="直線コネクタ 411"/>
        <xdr:cNvCxnSpPr/>
      </xdr:nvCxnSpPr>
      <xdr:spPr>
        <a:xfrm>
          <a:off x="8750300" y="13236515"/>
          <a:ext cx="8890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19685</xdr:rowOff>
    </xdr:from>
    <xdr:to>
      <xdr:col>45</xdr:col>
      <xdr:colOff>177800</xdr:colOff>
      <xdr:row>77</xdr:row>
      <xdr:rowOff>34865</xdr:rowOff>
    </xdr:to>
    <xdr:cxnSp macro="">
      <xdr:nvCxnSpPr>
        <xdr:cNvPr id="415" name="直線コネクタ 414"/>
        <xdr:cNvCxnSpPr/>
      </xdr:nvCxnSpPr>
      <xdr:spPr>
        <a:xfrm>
          <a:off x="7861300" y="12878435"/>
          <a:ext cx="889000" cy="3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19685</xdr:rowOff>
    </xdr:from>
    <xdr:to>
      <xdr:col>41</xdr:col>
      <xdr:colOff>50800</xdr:colOff>
      <xdr:row>76</xdr:row>
      <xdr:rowOff>153736</xdr:rowOff>
    </xdr:to>
    <xdr:cxnSp macro="">
      <xdr:nvCxnSpPr>
        <xdr:cNvPr id="418" name="直線コネクタ 417"/>
        <xdr:cNvCxnSpPr/>
      </xdr:nvCxnSpPr>
      <xdr:spPr>
        <a:xfrm flipV="1">
          <a:off x="6972300" y="12878435"/>
          <a:ext cx="889000" cy="30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82728</xdr:rowOff>
    </xdr:from>
    <xdr:to>
      <xdr:col>55</xdr:col>
      <xdr:colOff>50800</xdr:colOff>
      <xdr:row>73</xdr:row>
      <xdr:rowOff>12878</xdr:rowOff>
    </xdr:to>
    <xdr:sp macro="" textlink="">
      <xdr:nvSpPr>
        <xdr:cNvPr id="428" name="楕円 427"/>
        <xdr:cNvSpPr/>
      </xdr:nvSpPr>
      <xdr:spPr>
        <a:xfrm>
          <a:off x="10426700" y="124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105605</xdr:rowOff>
    </xdr:from>
    <xdr:ext cx="534377" cy="259045"/>
    <xdr:sp macro="" textlink="">
      <xdr:nvSpPr>
        <xdr:cNvPr id="429" name="商工費該当値テキスト"/>
        <xdr:cNvSpPr txBox="1"/>
      </xdr:nvSpPr>
      <xdr:spPr>
        <a:xfrm>
          <a:off x="10528300" y="1227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162509</xdr:rowOff>
    </xdr:from>
    <xdr:to>
      <xdr:col>50</xdr:col>
      <xdr:colOff>165100</xdr:colOff>
      <xdr:row>77</xdr:row>
      <xdr:rowOff>92659</xdr:rowOff>
    </xdr:to>
    <xdr:sp macro="" textlink="">
      <xdr:nvSpPr>
        <xdr:cNvPr id="430" name="楕円 429"/>
        <xdr:cNvSpPr/>
      </xdr:nvSpPr>
      <xdr:spPr>
        <a:xfrm>
          <a:off x="9588500" y="13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83786</xdr:rowOff>
    </xdr:from>
    <xdr:ext cx="469744" cy="259045"/>
    <xdr:sp macro="" textlink="">
      <xdr:nvSpPr>
        <xdr:cNvPr id="431" name="テキスト ボックス 430"/>
        <xdr:cNvSpPr txBox="1"/>
      </xdr:nvSpPr>
      <xdr:spPr>
        <a:xfrm>
          <a:off x="9404428" y="132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155515</xdr:rowOff>
    </xdr:from>
    <xdr:to>
      <xdr:col>46</xdr:col>
      <xdr:colOff>38100</xdr:colOff>
      <xdr:row>77</xdr:row>
      <xdr:rowOff>85665</xdr:rowOff>
    </xdr:to>
    <xdr:sp macro="" textlink="">
      <xdr:nvSpPr>
        <xdr:cNvPr id="432" name="楕円 431"/>
        <xdr:cNvSpPr/>
      </xdr:nvSpPr>
      <xdr:spPr>
        <a:xfrm>
          <a:off x="8699500" y="131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76792</xdr:rowOff>
    </xdr:from>
    <xdr:ext cx="469744" cy="259045"/>
    <xdr:sp macro="" textlink="">
      <xdr:nvSpPr>
        <xdr:cNvPr id="433" name="テキスト ボックス 432"/>
        <xdr:cNvSpPr txBox="1"/>
      </xdr:nvSpPr>
      <xdr:spPr>
        <a:xfrm>
          <a:off x="8515428" y="1327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140335</xdr:rowOff>
    </xdr:from>
    <xdr:to>
      <xdr:col>41</xdr:col>
      <xdr:colOff>101600</xdr:colOff>
      <xdr:row>75</xdr:row>
      <xdr:rowOff>70485</xdr:rowOff>
    </xdr:to>
    <xdr:sp macro="" textlink="">
      <xdr:nvSpPr>
        <xdr:cNvPr id="434" name="楕円 433"/>
        <xdr:cNvSpPr/>
      </xdr:nvSpPr>
      <xdr:spPr>
        <a:xfrm>
          <a:off x="7810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87012</xdr:rowOff>
    </xdr:from>
    <xdr:ext cx="534377" cy="259045"/>
    <xdr:sp macro="" textlink="">
      <xdr:nvSpPr>
        <xdr:cNvPr id="435" name="テキスト ボックス 434"/>
        <xdr:cNvSpPr txBox="1"/>
      </xdr:nvSpPr>
      <xdr:spPr>
        <a:xfrm>
          <a:off x="7594111" y="126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102936</xdr:rowOff>
    </xdr:from>
    <xdr:to>
      <xdr:col>36</xdr:col>
      <xdr:colOff>165100</xdr:colOff>
      <xdr:row>77</xdr:row>
      <xdr:rowOff>33086</xdr:rowOff>
    </xdr:to>
    <xdr:sp macro="" textlink="">
      <xdr:nvSpPr>
        <xdr:cNvPr id="436" name="楕円 435"/>
        <xdr:cNvSpPr/>
      </xdr:nvSpPr>
      <xdr:spPr>
        <a:xfrm>
          <a:off x="6921500" y="131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49613</xdr:rowOff>
    </xdr:from>
    <xdr:ext cx="469744" cy="259045"/>
    <xdr:sp macro="" textlink="">
      <xdr:nvSpPr>
        <xdr:cNvPr id="437" name="テキスト ボックス 436"/>
        <xdr:cNvSpPr txBox="1"/>
      </xdr:nvSpPr>
      <xdr:spPr>
        <a:xfrm>
          <a:off x="6737428" y="1290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49688</xdr:rowOff>
    </xdr:from>
    <xdr:to>
      <xdr:col>55</xdr:col>
      <xdr:colOff>0</xdr:colOff>
      <xdr:row>97</xdr:row>
      <xdr:rowOff>144014</xdr:rowOff>
    </xdr:to>
    <xdr:cxnSp macro="">
      <xdr:nvCxnSpPr>
        <xdr:cNvPr id="470" name="直線コネクタ 469"/>
        <xdr:cNvCxnSpPr/>
      </xdr:nvCxnSpPr>
      <xdr:spPr>
        <a:xfrm flipV="1">
          <a:off x="9639300" y="16337438"/>
          <a:ext cx="838200" cy="4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63362</xdr:rowOff>
    </xdr:from>
    <xdr:to>
      <xdr:col>50</xdr:col>
      <xdr:colOff>114300</xdr:colOff>
      <xdr:row>97</xdr:row>
      <xdr:rowOff>144014</xdr:rowOff>
    </xdr:to>
    <xdr:cxnSp macro="">
      <xdr:nvCxnSpPr>
        <xdr:cNvPr id="473" name="直線コネクタ 472"/>
        <xdr:cNvCxnSpPr/>
      </xdr:nvCxnSpPr>
      <xdr:spPr>
        <a:xfrm>
          <a:off x="8750300" y="16694012"/>
          <a:ext cx="889000" cy="8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68276</xdr:rowOff>
    </xdr:from>
    <xdr:to>
      <xdr:col>45</xdr:col>
      <xdr:colOff>177800</xdr:colOff>
      <xdr:row>97</xdr:row>
      <xdr:rowOff>63362</xdr:rowOff>
    </xdr:to>
    <xdr:cxnSp macro="">
      <xdr:nvCxnSpPr>
        <xdr:cNvPr id="476" name="直線コネクタ 475"/>
        <xdr:cNvCxnSpPr/>
      </xdr:nvCxnSpPr>
      <xdr:spPr>
        <a:xfrm>
          <a:off x="7861300" y="16527476"/>
          <a:ext cx="889000" cy="1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68276</xdr:rowOff>
    </xdr:from>
    <xdr:to>
      <xdr:col>41</xdr:col>
      <xdr:colOff>50800</xdr:colOff>
      <xdr:row>96</xdr:row>
      <xdr:rowOff>160731</xdr:rowOff>
    </xdr:to>
    <xdr:cxnSp macro="">
      <xdr:nvCxnSpPr>
        <xdr:cNvPr id="479" name="直線コネクタ 478"/>
        <xdr:cNvCxnSpPr/>
      </xdr:nvCxnSpPr>
      <xdr:spPr>
        <a:xfrm flipV="1">
          <a:off x="6972300" y="16527476"/>
          <a:ext cx="889000" cy="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170338</xdr:rowOff>
    </xdr:from>
    <xdr:to>
      <xdr:col>55</xdr:col>
      <xdr:colOff>50800</xdr:colOff>
      <xdr:row>95</xdr:row>
      <xdr:rowOff>100488</xdr:rowOff>
    </xdr:to>
    <xdr:sp macro="" textlink="">
      <xdr:nvSpPr>
        <xdr:cNvPr id="489" name="楕円 488"/>
        <xdr:cNvSpPr/>
      </xdr:nvSpPr>
      <xdr:spPr>
        <a:xfrm>
          <a:off x="10426700" y="162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21765</xdr:rowOff>
    </xdr:from>
    <xdr:ext cx="534377" cy="259045"/>
    <xdr:sp macro="" textlink="">
      <xdr:nvSpPr>
        <xdr:cNvPr id="490" name="土木費該当値テキスト"/>
        <xdr:cNvSpPr txBox="1"/>
      </xdr:nvSpPr>
      <xdr:spPr>
        <a:xfrm>
          <a:off x="10528300" y="1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93214</xdr:rowOff>
    </xdr:from>
    <xdr:to>
      <xdr:col>50</xdr:col>
      <xdr:colOff>165100</xdr:colOff>
      <xdr:row>98</xdr:row>
      <xdr:rowOff>23364</xdr:rowOff>
    </xdr:to>
    <xdr:sp macro="" textlink="">
      <xdr:nvSpPr>
        <xdr:cNvPr id="491" name="楕円 490"/>
        <xdr:cNvSpPr/>
      </xdr:nvSpPr>
      <xdr:spPr>
        <a:xfrm>
          <a:off x="9588500" y="167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14491</xdr:rowOff>
    </xdr:from>
    <xdr:ext cx="534377" cy="259045"/>
    <xdr:sp macro="" textlink="">
      <xdr:nvSpPr>
        <xdr:cNvPr id="492" name="テキスト ボックス 491"/>
        <xdr:cNvSpPr txBox="1"/>
      </xdr:nvSpPr>
      <xdr:spPr>
        <a:xfrm>
          <a:off x="9372111" y="168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12562</xdr:rowOff>
    </xdr:from>
    <xdr:to>
      <xdr:col>46</xdr:col>
      <xdr:colOff>38100</xdr:colOff>
      <xdr:row>97</xdr:row>
      <xdr:rowOff>114162</xdr:rowOff>
    </xdr:to>
    <xdr:sp macro="" textlink="">
      <xdr:nvSpPr>
        <xdr:cNvPr id="493" name="楕円 492"/>
        <xdr:cNvSpPr/>
      </xdr:nvSpPr>
      <xdr:spPr>
        <a:xfrm>
          <a:off x="8699500" y="166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105289</xdr:rowOff>
    </xdr:from>
    <xdr:ext cx="534377" cy="259045"/>
    <xdr:sp macro="" textlink="">
      <xdr:nvSpPr>
        <xdr:cNvPr id="494" name="テキスト ボックス 493"/>
        <xdr:cNvSpPr txBox="1"/>
      </xdr:nvSpPr>
      <xdr:spPr>
        <a:xfrm>
          <a:off x="8483111" y="167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17476</xdr:rowOff>
    </xdr:from>
    <xdr:to>
      <xdr:col>41</xdr:col>
      <xdr:colOff>101600</xdr:colOff>
      <xdr:row>96</xdr:row>
      <xdr:rowOff>119076</xdr:rowOff>
    </xdr:to>
    <xdr:sp macro="" textlink="">
      <xdr:nvSpPr>
        <xdr:cNvPr id="495" name="楕円 494"/>
        <xdr:cNvSpPr/>
      </xdr:nvSpPr>
      <xdr:spPr>
        <a:xfrm>
          <a:off x="7810500" y="164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135603</xdr:rowOff>
    </xdr:from>
    <xdr:ext cx="534377" cy="259045"/>
    <xdr:sp macro="" textlink="">
      <xdr:nvSpPr>
        <xdr:cNvPr id="496" name="テキスト ボックス 495"/>
        <xdr:cNvSpPr txBox="1"/>
      </xdr:nvSpPr>
      <xdr:spPr>
        <a:xfrm>
          <a:off x="7594111" y="162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109931</xdr:rowOff>
    </xdr:from>
    <xdr:to>
      <xdr:col>36</xdr:col>
      <xdr:colOff>165100</xdr:colOff>
      <xdr:row>97</xdr:row>
      <xdr:rowOff>40081</xdr:rowOff>
    </xdr:to>
    <xdr:sp macro="" textlink="">
      <xdr:nvSpPr>
        <xdr:cNvPr id="497" name="楕円 496"/>
        <xdr:cNvSpPr/>
      </xdr:nvSpPr>
      <xdr:spPr>
        <a:xfrm>
          <a:off x="6921500" y="165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31208</xdr:rowOff>
    </xdr:from>
    <xdr:ext cx="534377" cy="259045"/>
    <xdr:sp macro="" textlink="">
      <xdr:nvSpPr>
        <xdr:cNvPr id="498" name="テキスト ボックス 497"/>
        <xdr:cNvSpPr txBox="1"/>
      </xdr:nvSpPr>
      <xdr:spPr>
        <a:xfrm>
          <a:off x="6705111" y="166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136690</xdr:rowOff>
    </xdr:from>
    <xdr:to>
      <xdr:col>85</xdr:col>
      <xdr:colOff>127000</xdr:colOff>
      <xdr:row>36</xdr:row>
      <xdr:rowOff>130175</xdr:rowOff>
    </xdr:to>
    <xdr:cxnSp macro="">
      <xdr:nvCxnSpPr>
        <xdr:cNvPr id="527" name="直線コネクタ 526"/>
        <xdr:cNvCxnSpPr/>
      </xdr:nvCxnSpPr>
      <xdr:spPr>
        <a:xfrm flipV="1">
          <a:off x="15481300" y="6137440"/>
          <a:ext cx="8382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30239</xdr:rowOff>
    </xdr:from>
    <xdr:to>
      <xdr:col>81</xdr:col>
      <xdr:colOff>50800</xdr:colOff>
      <xdr:row>36</xdr:row>
      <xdr:rowOff>130175</xdr:rowOff>
    </xdr:to>
    <xdr:cxnSp macro="">
      <xdr:nvCxnSpPr>
        <xdr:cNvPr id="530" name="直線コネクタ 529"/>
        <xdr:cNvCxnSpPr/>
      </xdr:nvCxnSpPr>
      <xdr:spPr>
        <a:xfrm>
          <a:off x="14592300" y="6202439"/>
          <a:ext cx="889000" cy="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30239</xdr:rowOff>
    </xdr:from>
    <xdr:to>
      <xdr:col>76</xdr:col>
      <xdr:colOff>114300</xdr:colOff>
      <xdr:row>37</xdr:row>
      <xdr:rowOff>167437</xdr:rowOff>
    </xdr:to>
    <xdr:cxnSp macro="">
      <xdr:nvCxnSpPr>
        <xdr:cNvPr id="533" name="直線コネクタ 532"/>
        <xdr:cNvCxnSpPr/>
      </xdr:nvCxnSpPr>
      <xdr:spPr>
        <a:xfrm flipV="1">
          <a:off x="13703300" y="6202439"/>
          <a:ext cx="8890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167437</xdr:rowOff>
    </xdr:from>
    <xdr:to>
      <xdr:col>71</xdr:col>
      <xdr:colOff>177800</xdr:colOff>
      <xdr:row>38</xdr:row>
      <xdr:rowOff>13970</xdr:rowOff>
    </xdr:to>
    <xdr:cxnSp macro="">
      <xdr:nvCxnSpPr>
        <xdr:cNvPr id="536" name="直線コネクタ 535"/>
        <xdr:cNvCxnSpPr/>
      </xdr:nvCxnSpPr>
      <xdr:spPr>
        <a:xfrm flipV="1">
          <a:off x="12814300" y="6511087"/>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85890</xdr:rowOff>
    </xdr:from>
    <xdr:to>
      <xdr:col>85</xdr:col>
      <xdr:colOff>177800</xdr:colOff>
      <xdr:row>36</xdr:row>
      <xdr:rowOff>16040</xdr:rowOff>
    </xdr:to>
    <xdr:sp macro="" textlink="">
      <xdr:nvSpPr>
        <xdr:cNvPr id="546" name="楕円 545"/>
        <xdr:cNvSpPr/>
      </xdr:nvSpPr>
      <xdr:spPr>
        <a:xfrm>
          <a:off x="16268700" y="60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108767</xdr:rowOff>
    </xdr:from>
    <xdr:ext cx="534377" cy="259045"/>
    <xdr:sp macro="" textlink="">
      <xdr:nvSpPr>
        <xdr:cNvPr id="547" name="消防費該当値テキスト"/>
        <xdr:cNvSpPr txBox="1"/>
      </xdr:nvSpPr>
      <xdr:spPr>
        <a:xfrm>
          <a:off x="16370300" y="59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79375</xdr:rowOff>
    </xdr:from>
    <xdr:to>
      <xdr:col>81</xdr:col>
      <xdr:colOff>101600</xdr:colOff>
      <xdr:row>37</xdr:row>
      <xdr:rowOff>9525</xdr:rowOff>
    </xdr:to>
    <xdr:sp macro="" textlink="">
      <xdr:nvSpPr>
        <xdr:cNvPr id="548" name="楕円 547"/>
        <xdr:cNvSpPr/>
      </xdr:nvSpPr>
      <xdr:spPr>
        <a:xfrm>
          <a:off x="1543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26052</xdr:rowOff>
    </xdr:from>
    <xdr:ext cx="534377" cy="259045"/>
    <xdr:sp macro="" textlink="">
      <xdr:nvSpPr>
        <xdr:cNvPr id="549" name="テキスト ボックス 548"/>
        <xdr:cNvSpPr txBox="1"/>
      </xdr:nvSpPr>
      <xdr:spPr>
        <a:xfrm>
          <a:off x="15214111" y="60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150889</xdr:rowOff>
    </xdr:from>
    <xdr:to>
      <xdr:col>76</xdr:col>
      <xdr:colOff>165100</xdr:colOff>
      <xdr:row>36</xdr:row>
      <xdr:rowOff>81039</xdr:rowOff>
    </xdr:to>
    <xdr:sp macro="" textlink="">
      <xdr:nvSpPr>
        <xdr:cNvPr id="550" name="楕円 549"/>
        <xdr:cNvSpPr/>
      </xdr:nvSpPr>
      <xdr:spPr>
        <a:xfrm>
          <a:off x="14541500" y="61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97566</xdr:rowOff>
    </xdr:from>
    <xdr:ext cx="534377" cy="259045"/>
    <xdr:sp macro="" textlink="">
      <xdr:nvSpPr>
        <xdr:cNvPr id="551" name="テキスト ボックス 550"/>
        <xdr:cNvSpPr txBox="1"/>
      </xdr:nvSpPr>
      <xdr:spPr>
        <a:xfrm>
          <a:off x="14325111" y="59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116637</xdr:rowOff>
    </xdr:from>
    <xdr:to>
      <xdr:col>72</xdr:col>
      <xdr:colOff>38100</xdr:colOff>
      <xdr:row>38</xdr:row>
      <xdr:rowOff>46786</xdr:rowOff>
    </xdr:to>
    <xdr:sp macro="" textlink="">
      <xdr:nvSpPr>
        <xdr:cNvPr id="552" name="楕円 551"/>
        <xdr:cNvSpPr/>
      </xdr:nvSpPr>
      <xdr:spPr>
        <a:xfrm>
          <a:off x="13652500" y="6460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37914</xdr:rowOff>
    </xdr:from>
    <xdr:ext cx="534377" cy="259045"/>
    <xdr:sp macro="" textlink="">
      <xdr:nvSpPr>
        <xdr:cNvPr id="553" name="テキスト ボックス 552"/>
        <xdr:cNvSpPr txBox="1"/>
      </xdr:nvSpPr>
      <xdr:spPr>
        <a:xfrm>
          <a:off x="13436111" y="6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134620</xdr:rowOff>
    </xdr:from>
    <xdr:to>
      <xdr:col>67</xdr:col>
      <xdr:colOff>101600</xdr:colOff>
      <xdr:row>38</xdr:row>
      <xdr:rowOff>64770</xdr:rowOff>
    </xdr:to>
    <xdr:sp macro="" textlink="">
      <xdr:nvSpPr>
        <xdr:cNvPr id="554" name="楕円 553"/>
        <xdr:cNvSpPr/>
      </xdr:nvSpPr>
      <xdr:spPr>
        <a:xfrm>
          <a:off x="1276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55897</xdr:rowOff>
    </xdr:from>
    <xdr:ext cx="534377" cy="259045"/>
    <xdr:sp macro="" textlink="">
      <xdr:nvSpPr>
        <xdr:cNvPr id="555" name="テキスト ボックス 554"/>
        <xdr:cNvSpPr txBox="1"/>
      </xdr:nvSpPr>
      <xdr:spPr>
        <a:xfrm>
          <a:off x="12547111" y="6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25195</xdr:rowOff>
    </xdr:from>
    <xdr:to>
      <xdr:col>85</xdr:col>
      <xdr:colOff>127000</xdr:colOff>
      <xdr:row>57</xdr:row>
      <xdr:rowOff>84228</xdr:rowOff>
    </xdr:to>
    <xdr:cxnSp macro="">
      <xdr:nvCxnSpPr>
        <xdr:cNvPr id="582" name="直線コネクタ 581"/>
        <xdr:cNvCxnSpPr/>
      </xdr:nvCxnSpPr>
      <xdr:spPr>
        <a:xfrm>
          <a:off x="15481300" y="9797845"/>
          <a:ext cx="838200" cy="5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25195</xdr:rowOff>
    </xdr:from>
    <xdr:to>
      <xdr:col>81</xdr:col>
      <xdr:colOff>50800</xdr:colOff>
      <xdr:row>57</xdr:row>
      <xdr:rowOff>113150</xdr:rowOff>
    </xdr:to>
    <xdr:cxnSp macro="">
      <xdr:nvCxnSpPr>
        <xdr:cNvPr id="585" name="直線コネクタ 584"/>
        <xdr:cNvCxnSpPr/>
      </xdr:nvCxnSpPr>
      <xdr:spPr>
        <a:xfrm flipV="1">
          <a:off x="14592300" y="9797845"/>
          <a:ext cx="88900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53079</xdr:rowOff>
    </xdr:from>
    <xdr:to>
      <xdr:col>76</xdr:col>
      <xdr:colOff>114300</xdr:colOff>
      <xdr:row>57</xdr:row>
      <xdr:rowOff>113150</xdr:rowOff>
    </xdr:to>
    <xdr:cxnSp macro="">
      <xdr:nvCxnSpPr>
        <xdr:cNvPr id="588" name="直線コネクタ 587"/>
        <xdr:cNvCxnSpPr/>
      </xdr:nvCxnSpPr>
      <xdr:spPr>
        <a:xfrm>
          <a:off x="13703300" y="9825729"/>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53079</xdr:rowOff>
    </xdr:from>
    <xdr:to>
      <xdr:col>71</xdr:col>
      <xdr:colOff>177800</xdr:colOff>
      <xdr:row>57</xdr:row>
      <xdr:rowOff>118115</xdr:rowOff>
    </xdr:to>
    <xdr:cxnSp macro="">
      <xdr:nvCxnSpPr>
        <xdr:cNvPr id="591" name="直線コネクタ 590"/>
        <xdr:cNvCxnSpPr/>
      </xdr:nvCxnSpPr>
      <xdr:spPr>
        <a:xfrm flipV="1">
          <a:off x="12814300" y="9825729"/>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33428</xdr:rowOff>
    </xdr:from>
    <xdr:to>
      <xdr:col>85</xdr:col>
      <xdr:colOff>177800</xdr:colOff>
      <xdr:row>57</xdr:row>
      <xdr:rowOff>135028</xdr:rowOff>
    </xdr:to>
    <xdr:sp macro="" textlink="">
      <xdr:nvSpPr>
        <xdr:cNvPr id="601" name="楕円 600"/>
        <xdr:cNvSpPr/>
      </xdr:nvSpPr>
      <xdr:spPr>
        <a:xfrm>
          <a:off x="16268700" y="98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145845</xdr:rowOff>
    </xdr:from>
    <xdr:to>
      <xdr:col>81</xdr:col>
      <xdr:colOff>101600</xdr:colOff>
      <xdr:row>57</xdr:row>
      <xdr:rowOff>75995</xdr:rowOff>
    </xdr:to>
    <xdr:sp macro="" textlink="">
      <xdr:nvSpPr>
        <xdr:cNvPr id="603" name="楕円 602"/>
        <xdr:cNvSpPr/>
      </xdr:nvSpPr>
      <xdr:spPr>
        <a:xfrm>
          <a:off x="15430500" y="97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92522</xdr:rowOff>
    </xdr:from>
    <xdr:ext cx="534377" cy="259045"/>
    <xdr:sp macro="" textlink="">
      <xdr:nvSpPr>
        <xdr:cNvPr id="604" name="テキスト ボックス 603"/>
        <xdr:cNvSpPr txBox="1"/>
      </xdr:nvSpPr>
      <xdr:spPr>
        <a:xfrm>
          <a:off x="15214111" y="95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62350</xdr:rowOff>
    </xdr:from>
    <xdr:to>
      <xdr:col>76</xdr:col>
      <xdr:colOff>165100</xdr:colOff>
      <xdr:row>57</xdr:row>
      <xdr:rowOff>163950</xdr:rowOff>
    </xdr:to>
    <xdr:sp macro="" textlink="">
      <xdr:nvSpPr>
        <xdr:cNvPr id="605" name="楕円 604"/>
        <xdr:cNvSpPr/>
      </xdr:nvSpPr>
      <xdr:spPr>
        <a:xfrm>
          <a:off x="14541500" y="98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155077</xdr:rowOff>
    </xdr:from>
    <xdr:ext cx="534377" cy="259045"/>
    <xdr:sp macro="" textlink="">
      <xdr:nvSpPr>
        <xdr:cNvPr id="606" name="テキスト ボックス 605"/>
        <xdr:cNvSpPr txBox="1"/>
      </xdr:nvSpPr>
      <xdr:spPr>
        <a:xfrm>
          <a:off x="14325111" y="99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2279</xdr:rowOff>
    </xdr:from>
    <xdr:to>
      <xdr:col>72</xdr:col>
      <xdr:colOff>38100</xdr:colOff>
      <xdr:row>57</xdr:row>
      <xdr:rowOff>103879</xdr:rowOff>
    </xdr:to>
    <xdr:sp macro="" textlink="">
      <xdr:nvSpPr>
        <xdr:cNvPr id="607" name="楕円 606"/>
        <xdr:cNvSpPr/>
      </xdr:nvSpPr>
      <xdr:spPr>
        <a:xfrm>
          <a:off x="13652500" y="97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120406</xdr:rowOff>
    </xdr:from>
    <xdr:ext cx="534377" cy="259045"/>
    <xdr:sp macro="" textlink="">
      <xdr:nvSpPr>
        <xdr:cNvPr id="608" name="テキスト ボックス 607"/>
        <xdr:cNvSpPr txBox="1"/>
      </xdr:nvSpPr>
      <xdr:spPr>
        <a:xfrm>
          <a:off x="13436111" y="95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67315</xdr:rowOff>
    </xdr:from>
    <xdr:to>
      <xdr:col>67</xdr:col>
      <xdr:colOff>101600</xdr:colOff>
      <xdr:row>57</xdr:row>
      <xdr:rowOff>168915</xdr:rowOff>
    </xdr:to>
    <xdr:sp macro="" textlink="">
      <xdr:nvSpPr>
        <xdr:cNvPr id="609" name="楕円 608"/>
        <xdr:cNvSpPr/>
      </xdr:nvSpPr>
      <xdr:spPr>
        <a:xfrm>
          <a:off x="12763500" y="983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160042</xdr:rowOff>
    </xdr:from>
    <xdr:ext cx="534377" cy="259045"/>
    <xdr:sp macro="" textlink="">
      <xdr:nvSpPr>
        <xdr:cNvPr id="610" name="テキスト ボックス 609"/>
        <xdr:cNvSpPr txBox="1"/>
      </xdr:nvSpPr>
      <xdr:spPr>
        <a:xfrm>
          <a:off x="12547111" y="993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41148</xdr:rowOff>
    </xdr:from>
    <xdr:to>
      <xdr:col>85</xdr:col>
      <xdr:colOff>127000</xdr:colOff>
      <xdr:row>79</xdr:row>
      <xdr:rowOff>44450</xdr:rowOff>
    </xdr:to>
    <xdr:cxnSp macro="">
      <xdr:nvCxnSpPr>
        <xdr:cNvPr id="639" name="直線コネクタ 638"/>
        <xdr:cNvCxnSpPr/>
      </xdr:nvCxnSpPr>
      <xdr:spPr>
        <a:xfrm>
          <a:off x="15481300" y="13585698"/>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41148</xdr:rowOff>
    </xdr:from>
    <xdr:to>
      <xdr:col>81</xdr:col>
      <xdr:colOff>50800</xdr:colOff>
      <xdr:row>79</xdr:row>
      <xdr:rowOff>42977</xdr:rowOff>
    </xdr:to>
    <xdr:cxnSp macro="">
      <xdr:nvCxnSpPr>
        <xdr:cNvPr id="642" name="直線コネクタ 641"/>
        <xdr:cNvCxnSpPr/>
      </xdr:nvCxnSpPr>
      <xdr:spPr>
        <a:xfrm flipV="1">
          <a:off x="14592300" y="13585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21210</xdr:rowOff>
    </xdr:from>
    <xdr:to>
      <xdr:col>76</xdr:col>
      <xdr:colOff>114300</xdr:colOff>
      <xdr:row>79</xdr:row>
      <xdr:rowOff>42977</xdr:rowOff>
    </xdr:to>
    <xdr:cxnSp macro="">
      <xdr:nvCxnSpPr>
        <xdr:cNvPr id="645" name="直線コネクタ 644"/>
        <xdr:cNvCxnSpPr/>
      </xdr:nvCxnSpPr>
      <xdr:spPr>
        <a:xfrm>
          <a:off x="13703300" y="13565760"/>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122720</xdr:rowOff>
    </xdr:from>
    <xdr:to>
      <xdr:col>71</xdr:col>
      <xdr:colOff>177800</xdr:colOff>
      <xdr:row>79</xdr:row>
      <xdr:rowOff>21210</xdr:rowOff>
    </xdr:to>
    <xdr:cxnSp macro="">
      <xdr:nvCxnSpPr>
        <xdr:cNvPr id="648" name="直線コネクタ 647"/>
        <xdr:cNvCxnSpPr/>
      </xdr:nvCxnSpPr>
      <xdr:spPr>
        <a:xfrm>
          <a:off x="12814300" y="13495820"/>
          <a:ext cx="889000" cy="6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161798</xdr:rowOff>
    </xdr:from>
    <xdr:to>
      <xdr:col>81</xdr:col>
      <xdr:colOff>101600</xdr:colOff>
      <xdr:row>79</xdr:row>
      <xdr:rowOff>91948</xdr:rowOff>
    </xdr:to>
    <xdr:sp macro="" textlink="">
      <xdr:nvSpPr>
        <xdr:cNvPr id="660" name="楕円 659"/>
        <xdr:cNvSpPr/>
      </xdr:nvSpPr>
      <xdr:spPr>
        <a:xfrm>
          <a:off x="15430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83075</xdr:rowOff>
    </xdr:from>
    <xdr:ext cx="378565" cy="259045"/>
    <xdr:sp macro="" textlink="">
      <xdr:nvSpPr>
        <xdr:cNvPr id="661" name="テキスト ボックス 660"/>
        <xdr:cNvSpPr txBox="1"/>
      </xdr:nvSpPr>
      <xdr:spPr>
        <a:xfrm>
          <a:off x="15292017" y="13627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163627</xdr:rowOff>
    </xdr:from>
    <xdr:to>
      <xdr:col>76</xdr:col>
      <xdr:colOff>165100</xdr:colOff>
      <xdr:row>79</xdr:row>
      <xdr:rowOff>93777</xdr:rowOff>
    </xdr:to>
    <xdr:sp macro="" textlink="">
      <xdr:nvSpPr>
        <xdr:cNvPr id="662" name="楕円 661"/>
        <xdr:cNvSpPr/>
      </xdr:nvSpPr>
      <xdr:spPr>
        <a:xfrm>
          <a:off x="14541500" y="13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84904</xdr:rowOff>
    </xdr:from>
    <xdr:ext cx="378565" cy="259045"/>
    <xdr:sp macro="" textlink="">
      <xdr:nvSpPr>
        <xdr:cNvPr id="663" name="テキスト ボックス 662"/>
        <xdr:cNvSpPr txBox="1"/>
      </xdr:nvSpPr>
      <xdr:spPr>
        <a:xfrm>
          <a:off x="14403017" y="13629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141860</xdr:rowOff>
    </xdr:from>
    <xdr:to>
      <xdr:col>72</xdr:col>
      <xdr:colOff>38100</xdr:colOff>
      <xdr:row>79</xdr:row>
      <xdr:rowOff>72010</xdr:rowOff>
    </xdr:to>
    <xdr:sp macro="" textlink="">
      <xdr:nvSpPr>
        <xdr:cNvPr id="664" name="楕円 663"/>
        <xdr:cNvSpPr/>
      </xdr:nvSpPr>
      <xdr:spPr>
        <a:xfrm>
          <a:off x="13652500" y="13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88537</xdr:rowOff>
    </xdr:from>
    <xdr:ext cx="469744" cy="259045"/>
    <xdr:sp macro="" textlink="">
      <xdr:nvSpPr>
        <xdr:cNvPr id="665" name="テキスト ボックス 664"/>
        <xdr:cNvSpPr txBox="1"/>
      </xdr:nvSpPr>
      <xdr:spPr>
        <a:xfrm>
          <a:off x="13468428" y="1329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71920</xdr:rowOff>
    </xdr:from>
    <xdr:to>
      <xdr:col>67</xdr:col>
      <xdr:colOff>101600</xdr:colOff>
      <xdr:row>79</xdr:row>
      <xdr:rowOff>2070</xdr:rowOff>
    </xdr:to>
    <xdr:sp macro="" textlink="">
      <xdr:nvSpPr>
        <xdr:cNvPr id="666" name="楕円 665"/>
        <xdr:cNvSpPr/>
      </xdr:nvSpPr>
      <xdr:spPr>
        <a:xfrm>
          <a:off x="12763500" y="134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18597</xdr:rowOff>
    </xdr:from>
    <xdr:ext cx="469744" cy="259045"/>
    <xdr:sp macro="" textlink="">
      <xdr:nvSpPr>
        <xdr:cNvPr id="667" name="テキスト ボックス 666"/>
        <xdr:cNvSpPr txBox="1"/>
      </xdr:nvSpPr>
      <xdr:spPr>
        <a:xfrm>
          <a:off x="12579428" y="132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33662</xdr:rowOff>
    </xdr:from>
    <xdr:to>
      <xdr:col>85</xdr:col>
      <xdr:colOff>127000</xdr:colOff>
      <xdr:row>96</xdr:row>
      <xdr:rowOff>84265</xdr:rowOff>
    </xdr:to>
    <xdr:cxnSp macro="">
      <xdr:nvCxnSpPr>
        <xdr:cNvPr id="698" name="直線コネクタ 697"/>
        <xdr:cNvCxnSpPr/>
      </xdr:nvCxnSpPr>
      <xdr:spPr>
        <a:xfrm flipV="1">
          <a:off x="15481300" y="16492862"/>
          <a:ext cx="8382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84265</xdr:rowOff>
    </xdr:from>
    <xdr:to>
      <xdr:col>81</xdr:col>
      <xdr:colOff>50800</xdr:colOff>
      <xdr:row>96</xdr:row>
      <xdr:rowOff>96413</xdr:rowOff>
    </xdr:to>
    <xdr:cxnSp macro="">
      <xdr:nvCxnSpPr>
        <xdr:cNvPr id="701" name="直線コネクタ 700"/>
        <xdr:cNvCxnSpPr/>
      </xdr:nvCxnSpPr>
      <xdr:spPr>
        <a:xfrm flipV="1">
          <a:off x="14592300" y="16543465"/>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95368</xdr:rowOff>
    </xdr:from>
    <xdr:to>
      <xdr:col>76</xdr:col>
      <xdr:colOff>114300</xdr:colOff>
      <xdr:row>96</xdr:row>
      <xdr:rowOff>96413</xdr:rowOff>
    </xdr:to>
    <xdr:cxnSp macro="">
      <xdr:nvCxnSpPr>
        <xdr:cNvPr id="704" name="直線コネクタ 703"/>
        <xdr:cNvCxnSpPr/>
      </xdr:nvCxnSpPr>
      <xdr:spPr>
        <a:xfrm>
          <a:off x="13703300" y="1655456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162674</xdr:rowOff>
    </xdr:from>
    <xdr:to>
      <xdr:col>71</xdr:col>
      <xdr:colOff>177800</xdr:colOff>
      <xdr:row>96</xdr:row>
      <xdr:rowOff>95368</xdr:rowOff>
    </xdr:to>
    <xdr:cxnSp macro="">
      <xdr:nvCxnSpPr>
        <xdr:cNvPr id="707" name="直線コネクタ 706"/>
        <xdr:cNvCxnSpPr/>
      </xdr:nvCxnSpPr>
      <xdr:spPr>
        <a:xfrm>
          <a:off x="12814300" y="16450424"/>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154312</xdr:rowOff>
    </xdr:from>
    <xdr:to>
      <xdr:col>85</xdr:col>
      <xdr:colOff>177800</xdr:colOff>
      <xdr:row>96</xdr:row>
      <xdr:rowOff>84462</xdr:rowOff>
    </xdr:to>
    <xdr:sp macro="" textlink="">
      <xdr:nvSpPr>
        <xdr:cNvPr id="717" name="楕円 716"/>
        <xdr:cNvSpPr/>
      </xdr:nvSpPr>
      <xdr:spPr>
        <a:xfrm>
          <a:off x="16268700" y="164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5739</xdr:rowOff>
    </xdr:from>
    <xdr:ext cx="534377" cy="259045"/>
    <xdr:sp macro="" textlink="">
      <xdr:nvSpPr>
        <xdr:cNvPr id="718" name="公債費該当値テキスト"/>
        <xdr:cNvSpPr txBox="1"/>
      </xdr:nvSpPr>
      <xdr:spPr>
        <a:xfrm>
          <a:off x="16370300" y="16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33465</xdr:rowOff>
    </xdr:from>
    <xdr:to>
      <xdr:col>81</xdr:col>
      <xdr:colOff>101600</xdr:colOff>
      <xdr:row>96</xdr:row>
      <xdr:rowOff>135065</xdr:rowOff>
    </xdr:to>
    <xdr:sp macro="" textlink="">
      <xdr:nvSpPr>
        <xdr:cNvPr id="719" name="楕円 718"/>
        <xdr:cNvSpPr/>
      </xdr:nvSpPr>
      <xdr:spPr>
        <a:xfrm>
          <a:off x="15430500" y="16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151592</xdr:rowOff>
    </xdr:from>
    <xdr:ext cx="534377" cy="259045"/>
    <xdr:sp macro="" textlink="">
      <xdr:nvSpPr>
        <xdr:cNvPr id="720" name="テキスト ボックス 719"/>
        <xdr:cNvSpPr txBox="1"/>
      </xdr:nvSpPr>
      <xdr:spPr>
        <a:xfrm>
          <a:off x="15214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45613</xdr:rowOff>
    </xdr:from>
    <xdr:to>
      <xdr:col>76</xdr:col>
      <xdr:colOff>165100</xdr:colOff>
      <xdr:row>96</xdr:row>
      <xdr:rowOff>147213</xdr:rowOff>
    </xdr:to>
    <xdr:sp macro="" textlink="">
      <xdr:nvSpPr>
        <xdr:cNvPr id="721" name="楕円 720"/>
        <xdr:cNvSpPr/>
      </xdr:nvSpPr>
      <xdr:spPr>
        <a:xfrm>
          <a:off x="14541500" y="165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138340</xdr:rowOff>
    </xdr:from>
    <xdr:ext cx="534377" cy="259045"/>
    <xdr:sp macro="" textlink="">
      <xdr:nvSpPr>
        <xdr:cNvPr id="722" name="テキスト ボックス 721"/>
        <xdr:cNvSpPr txBox="1"/>
      </xdr:nvSpPr>
      <xdr:spPr>
        <a:xfrm>
          <a:off x="14325111" y="165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44568</xdr:rowOff>
    </xdr:from>
    <xdr:to>
      <xdr:col>72</xdr:col>
      <xdr:colOff>38100</xdr:colOff>
      <xdr:row>96</xdr:row>
      <xdr:rowOff>146168</xdr:rowOff>
    </xdr:to>
    <xdr:sp macro="" textlink="">
      <xdr:nvSpPr>
        <xdr:cNvPr id="723" name="楕円 722"/>
        <xdr:cNvSpPr/>
      </xdr:nvSpPr>
      <xdr:spPr>
        <a:xfrm>
          <a:off x="13652500" y="16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137295</xdr:rowOff>
    </xdr:from>
    <xdr:ext cx="534377" cy="259045"/>
    <xdr:sp macro="" textlink="">
      <xdr:nvSpPr>
        <xdr:cNvPr id="724" name="テキスト ボックス 723"/>
        <xdr:cNvSpPr txBox="1"/>
      </xdr:nvSpPr>
      <xdr:spPr>
        <a:xfrm>
          <a:off x="13436111" y="1659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111874</xdr:rowOff>
    </xdr:from>
    <xdr:to>
      <xdr:col>67</xdr:col>
      <xdr:colOff>101600</xdr:colOff>
      <xdr:row>96</xdr:row>
      <xdr:rowOff>42024</xdr:rowOff>
    </xdr:to>
    <xdr:sp macro="" textlink="">
      <xdr:nvSpPr>
        <xdr:cNvPr id="725" name="楕円 724"/>
        <xdr:cNvSpPr/>
      </xdr:nvSpPr>
      <xdr:spPr>
        <a:xfrm>
          <a:off x="12763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58551</xdr:rowOff>
    </xdr:from>
    <xdr:ext cx="534377" cy="259045"/>
    <xdr:sp macro="" textlink="">
      <xdr:nvSpPr>
        <xdr:cNvPr id="726" name="テキスト ボックス 725"/>
        <xdr:cNvSpPr txBox="1"/>
      </xdr:nvSpPr>
      <xdr:spPr>
        <a:xfrm>
          <a:off x="12547111" y="161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民生費、農林水産業費、商工費、土木費、消防費、公債費において類似団体平均値を上回っている。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そのうち前年度と比較して大幅に増加しているのは商工費及び消防費で、商工費はプレミアム付食事券事業の実施、消防費は防災センター整備事業の実施等が要因となっている。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財政調整基金残高は、大規模事業の開始等により令和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年度までは、取崩額が積立額を上回る状況が続いていたが、令和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年度は積立額が取崩額を上回ったため増加した。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税収は減収したが普通交付税及び臨時財政対策が増加したことにより、実質収支額は増加した。</a:t>
          </a:r>
        </a:p>
        <a:p>
          <a:r>
            <a:rPr kumimoji="1" lang="ja-JP" altLang="en-US" sz="1200">
              <a:latin typeface="ＭＳ ゴシック" pitchFamily="49" charset="-128"/>
              <a:ea typeface="ＭＳ ゴシック" pitchFamily="49" charset="-128"/>
            </a:rPr>
            <a:t>　今後も法人町民税及び固定資産税の大幅な増減が見込まれるため、財源の年度間調整による実質単年度収支の大きな増減が見込まれる。税収による部分が大きく今後の見通しは不透明だが、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一般会計、他全ての会計において、実質赤字はなかった。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今後も、引き続き各会計の実質収支等の状況を注視し、健全な財政運営に努めていく。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20906196</v>
      </c>
      <c r="BO4" s="375"/>
      <c r="BP4" s="375"/>
      <c r="BQ4" s="375"/>
      <c r="BR4" s="375"/>
      <c r="BS4" s="375"/>
      <c r="BT4" s="375"/>
      <c r="BU4" s="376"/>
      <c r="BV4" s="374">
        <v>21311329</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7.1</v>
      </c>
      <c r="CU4" s="381"/>
      <c r="CV4" s="381"/>
      <c r="CW4" s="381"/>
      <c r="CX4" s="381"/>
      <c r="CY4" s="381"/>
      <c r="CZ4" s="381"/>
      <c r="DA4" s="382"/>
      <c r="DB4" s="380">
        <v>4.5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19850903</v>
      </c>
      <c r="BO5" s="412"/>
      <c r="BP5" s="412"/>
      <c r="BQ5" s="412"/>
      <c r="BR5" s="412"/>
      <c r="BS5" s="412"/>
      <c r="BT5" s="412"/>
      <c r="BU5" s="413"/>
      <c r="BV5" s="411">
        <v>20607981</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83.3</v>
      </c>
      <c r="CU5" s="409"/>
      <c r="CV5" s="409"/>
      <c r="CW5" s="409"/>
      <c r="CX5" s="409"/>
      <c r="CY5" s="409"/>
      <c r="CZ5" s="409"/>
      <c r="DA5" s="410"/>
      <c r="DB5" s="408">
        <v>89.3</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1055293</v>
      </c>
      <c r="BO6" s="412"/>
      <c r="BP6" s="412"/>
      <c r="BQ6" s="412"/>
      <c r="BR6" s="412"/>
      <c r="BS6" s="412"/>
      <c r="BT6" s="412"/>
      <c r="BU6" s="413"/>
      <c r="BV6" s="411">
        <v>703348</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87.1</v>
      </c>
      <c r="CU6" s="449"/>
      <c r="CV6" s="449"/>
      <c r="CW6" s="449"/>
      <c r="CX6" s="449"/>
      <c r="CY6" s="449"/>
      <c r="CZ6" s="449"/>
      <c r="DA6" s="450"/>
      <c r="DB6" s="448">
        <v>90</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371707</v>
      </c>
      <c r="BO7" s="412"/>
      <c r="BP7" s="412"/>
      <c r="BQ7" s="412"/>
      <c r="BR7" s="412"/>
      <c r="BS7" s="412"/>
      <c r="BT7" s="412"/>
      <c r="BU7" s="413"/>
      <c r="BV7" s="411">
        <v>290064</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9650034</v>
      </c>
      <c r="CU7" s="412"/>
      <c r="CV7" s="412"/>
      <c r="CW7" s="412"/>
      <c r="CX7" s="412"/>
      <c r="CY7" s="412"/>
      <c r="CZ7" s="412"/>
      <c r="DA7" s="413"/>
      <c r="DB7" s="411">
        <v>9103347</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683586</v>
      </c>
      <c r="BO8" s="412"/>
      <c r="BP8" s="412"/>
      <c r="BQ8" s="412"/>
      <c r="BR8" s="412"/>
      <c r="BS8" s="412"/>
      <c r="BT8" s="412"/>
      <c r="BU8" s="413"/>
      <c r="BV8" s="411">
        <v>413284</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0.97</v>
      </c>
      <c r="CU8" s="452"/>
      <c r="CV8" s="452"/>
      <c r="CW8" s="452"/>
      <c r="CX8" s="452"/>
      <c r="CY8" s="452"/>
      <c r="CZ8" s="452"/>
      <c r="DA8" s="453"/>
      <c r="DB8" s="451">
        <v>1</v>
      </c>
      <c r="DC8" s="452"/>
      <c r="DD8" s="452"/>
      <c r="DE8" s="452"/>
      <c r="DF8" s="452"/>
      <c r="DG8" s="452"/>
      <c r="DH8" s="452"/>
      <c r="DI8" s="453"/>
    </row>
    <row r="9" spans="1:119" ht="18.75" customHeight="1" thickBot="1" x14ac:dyDescent="0.2">
      <c r="A9" s="178"/>
      <c r="B9" s="405" t="s">
        <v>113</v>
      </c>
      <c r="C9" s="406"/>
      <c r="D9" s="406"/>
      <c r="E9" s="406"/>
      <c r="F9" s="406"/>
      <c r="G9" s="406"/>
      <c r="H9" s="406"/>
      <c r="I9" s="406"/>
      <c r="J9" s="406"/>
      <c r="K9" s="454"/>
      <c r="L9" s="455" t="s">
        <v>114</v>
      </c>
      <c r="M9" s="456"/>
      <c r="N9" s="456"/>
      <c r="O9" s="456"/>
      <c r="P9" s="456"/>
      <c r="Q9" s="457"/>
      <c r="R9" s="458">
        <v>43337</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117</v>
      </c>
      <c r="AV9" s="444"/>
      <c r="AW9" s="444"/>
      <c r="AX9" s="444"/>
      <c r="AY9" s="445" t="s">
        <v>118</v>
      </c>
      <c r="AZ9" s="446"/>
      <c r="BA9" s="446"/>
      <c r="BB9" s="446"/>
      <c r="BC9" s="446"/>
      <c r="BD9" s="446"/>
      <c r="BE9" s="446"/>
      <c r="BF9" s="446"/>
      <c r="BG9" s="446"/>
      <c r="BH9" s="446"/>
      <c r="BI9" s="446"/>
      <c r="BJ9" s="446"/>
      <c r="BK9" s="446"/>
      <c r="BL9" s="446"/>
      <c r="BM9" s="447"/>
      <c r="BN9" s="411">
        <v>270302</v>
      </c>
      <c r="BO9" s="412"/>
      <c r="BP9" s="412"/>
      <c r="BQ9" s="412"/>
      <c r="BR9" s="412"/>
      <c r="BS9" s="412"/>
      <c r="BT9" s="412"/>
      <c r="BU9" s="413"/>
      <c r="BV9" s="411">
        <v>-153419</v>
      </c>
      <c r="BW9" s="412"/>
      <c r="BX9" s="412"/>
      <c r="BY9" s="412"/>
      <c r="BZ9" s="412"/>
      <c r="CA9" s="412"/>
      <c r="CB9" s="412"/>
      <c r="CC9" s="413"/>
      <c r="CD9" s="414" t="s">
        <v>119</v>
      </c>
      <c r="CE9" s="415"/>
      <c r="CF9" s="415"/>
      <c r="CG9" s="415"/>
      <c r="CH9" s="415"/>
      <c r="CI9" s="415"/>
      <c r="CJ9" s="415"/>
      <c r="CK9" s="415"/>
      <c r="CL9" s="415"/>
      <c r="CM9" s="415"/>
      <c r="CN9" s="415"/>
      <c r="CO9" s="415"/>
      <c r="CP9" s="415"/>
      <c r="CQ9" s="415"/>
      <c r="CR9" s="415"/>
      <c r="CS9" s="416"/>
      <c r="CT9" s="408">
        <v>12.3</v>
      </c>
      <c r="CU9" s="409"/>
      <c r="CV9" s="409"/>
      <c r="CW9" s="409"/>
      <c r="CX9" s="409"/>
      <c r="CY9" s="409"/>
      <c r="CZ9" s="409"/>
      <c r="DA9" s="410"/>
      <c r="DB9" s="408">
        <v>12.2</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120</v>
      </c>
      <c r="M10" s="441"/>
      <c r="N10" s="441"/>
      <c r="O10" s="441"/>
      <c r="P10" s="441"/>
      <c r="Q10" s="442"/>
      <c r="R10" s="462">
        <v>40984</v>
      </c>
      <c r="S10" s="463"/>
      <c r="T10" s="463"/>
      <c r="U10" s="463"/>
      <c r="V10" s="464"/>
      <c r="W10" s="399"/>
      <c r="X10" s="400"/>
      <c r="Y10" s="400"/>
      <c r="Z10" s="400"/>
      <c r="AA10" s="400"/>
      <c r="AB10" s="400"/>
      <c r="AC10" s="400"/>
      <c r="AD10" s="400"/>
      <c r="AE10" s="400"/>
      <c r="AF10" s="400"/>
      <c r="AG10" s="400"/>
      <c r="AH10" s="400"/>
      <c r="AI10" s="400"/>
      <c r="AJ10" s="400"/>
      <c r="AK10" s="400"/>
      <c r="AL10" s="403"/>
      <c r="AM10" s="440" t="s">
        <v>121</v>
      </c>
      <c r="AN10" s="441"/>
      <c r="AO10" s="441"/>
      <c r="AP10" s="441"/>
      <c r="AQ10" s="441"/>
      <c r="AR10" s="441"/>
      <c r="AS10" s="441"/>
      <c r="AT10" s="442"/>
      <c r="AU10" s="443" t="s">
        <v>122</v>
      </c>
      <c r="AV10" s="444"/>
      <c r="AW10" s="444"/>
      <c r="AX10" s="444"/>
      <c r="AY10" s="445" t="s">
        <v>123</v>
      </c>
      <c r="AZ10" s="446"/>
      <c r="BA10" s="446"/>
      <c r="BB10" s="446"/>
      <c r="BC10" s="446"/>
      <c r="BD10" s="446"/>
      <c r="BE10" s="446"/>
      <c r="BF10" s="446"/>
      <c r="BG10" s="446"/>
      <c r="BH10" s="446"/>
      <c r="BI10" s="446"/>
      <c r="BJ10" s="446"/>
      <c r="BK10" s="446"/>
      <c r="BL10" s="446"/>
      <c r="BM10" s="447"/>
      <c r="BN10" s="411">
        <v>310150</v>
      </c>
      <c r="BO10" s="412"/>
      <c r="BP10" s="412"/>
      <c r="BQ10" s="412"/>
      <c r="BR10" s="412"/>
      <c r="BS10" s="412"/>
      <c r="BT10" s="412"/>
      <c r="BU10" s="413"/>
      <c r="BV10" s="411">
        <v>550233</v>
      </c>
      <c r="BW10" s="412"/>
      <c r="BX10" s="412"/>
      <c r="BY10" s="412"/>
      <c r="BZ10" s="412"/>
      <c r="CA10" s="412"/>
      <c r="CB10" s="412"/>
      <c r="CC10" s="41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125</v>
      </c>
      <c r="M11" s="466"/>
      <c r="N11" s="466"/>
      <c r="O11" s="466"/>
      <c r="P11" s="466"/>
      <c r="Q11" s="467"/>
      <c r="R11" s="468" t="s">
        <v>126</v>
      </c>
      <c r="S11" s="469"/>
      <c r="T11" s="469"/>
      <c r="U11" s="469"/>
      <c r="V11" s="470"/>
      <c r="W11" s="399"/>
      <c r="X11" s="400"/>
      <c r="Y11" s="400"/>
      <c r="Z11" s="400"/>
      <c r="AA11" s="400"/>
      <c r="AB11" s="400"/>
      <c r="AC11" s="400"/>
      <c r="AD11" s="400"/>
      <c r="AE11" s="400"/>
      <c r="AF11" s="400"/>
      <c r="AG11" s="400"/>
      <c r="AH11" s="400"/>
      <c r="AI11" s="400"/>
      <c r="AJ11" s="400"/>
      <c r="AK11" s="400"/>
      <c r="AL11" s="403"/>
      <c r="AM11" s="440" t="s">
        <v>127</v>
      </c>
      <c r="AN11" s="441"/>
      <c r="AO11" s="441"/>
      <c r="AP11" s="441"/>
      <c r="AQ11" s="441"/>
      <c r="AR11" s="441"/>
      <c r="AS11" s="441"/>
      <c r="AT11" s="442"/>
      <c r="AU11" s="443" t="s">
        <v>122</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1100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43335</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117</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570000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138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42917</v>
      </c>
      <c r="S13" s="496"/>
      <c r="T13" s="496"/>
      <c r="U13" s="496"/>
      <c r="V13" s="497"/>
      <c r="W13" s="427" t="s">
        <v>140</v>
      </c>
      <c r="X13" s="428"/>
      <c r="Y13" s="428"/>
      <c r="Z13" s="428"/>
      <c r="AA13" s="428"/>
      <c r="AB13" s="418"/>
      <c r="AC13" s="462">
        <v>875</v>
      </c>
      <c r="AD13" s="463"/>
      <c r="AE13" s="463"/>
      <c r="AF13" s="463"/>
      <c r="AG13" s="505"/>
      <c r="AH13" s="462">
        <v>932</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580452</v>
      </c>
      <c r="BO13" s="412"/>
      <c r="BP13" s="412"/>
      <c r="BQ13" s="412"/>
      <c r="BR13" s="412"/>
      <c r="BS13" s="412"/>
      <c r="BT13" s="412"/>
      <c r="BU13" s="413"/>
      <c r="BV13" s="411">
        <v>-172086</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5</v>
      </c>
      <c r="CU13" s="409"/>
      <c r="CV13" s="409"/>
      <c r="CW13" s="409"/>
      <c r="CX13" s="409"/>
      <c r="CY13" s="409"/>
      <c r="CZ13" s="409"/>
      <c r="DA13" s="410"/>
      <c r="DB13" s="408">
        <v>6.3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42841</v>
      </c>
      <c r="S14" s="496"/>
      <c r="T14" s="496"/>
      <c r="U14" s="496"/>
      <c r="V14" s="497"/>
      <c r="W14" s="401"/>
      <c r="X14" s="402"/>
      <c r="Y14" s="402"/>
      <c r="Z14" s="402"/>
      <c r="AA14" s="402"/>
      <c r="AB14" s="391"/>
      <c r="AC14" s="498">
        <v>4.3</v>
      </c>
      <c r="AD14" s="499"/>
      <c r="AE14" s="499"/>
      <c r="AF14" s="499"/>
      <c r="AG14" s="500"/>
      <c r="AH14" s="498">
        <v>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24.4</v>
      </c>
      <c r="CU14" s="510"/>
      <c r="CV14" s="510"/>
      <c r="CW14" s="510"/>
      <c r="CX14" s="510"/>
      <c r="CY14" s="510"/>
      <c r="CZ14" s="510"/>
      <c r="DA14" s="511"/>
      <c r="DB14" s="509">
        <v>10.5</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139</v>
      </c>
      <c r="N15" s="503"/>
      <c r="O15" s="503"/>
      <c r="P15" s="503"/>
      <c r="Q15" s="504"/>
      <c r="R15" s="495">
        <v>42403</v>
      </c>
      <c r="S15" s="496"/>
      <c r="T15" s="496"/>
      <c r="U15" s="496"/>
      <c r="V15" s="497"/>
      <c r="W15" s="427" t="s">
        <v>147</v>
      </c>
      <c r="X15" s="428"/>
      <c r="Y15" s="428"/>
      <c r="Z15" s="428"/>
      <c r="AA15" s="428"/>
      <c r="AB15" s="418"/>
      <c r="AC15" s="462">
        <v>6452</v>
      </c>
      <c r="AD15" s="463"/>
      <c r="AE15" s="463"/>
      <c r="AF15" s="463"/>
      <c r="AG15" s="505"/>
      <c r="AH15" s="462">
        <v>5765</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6704743</v>
      </c>
      <c r="BO15" s="375"/>
      <c r="BP15" s="375"/>
      <c r="BQ15" s="375"/>
      <c r="BR15" s="375"/>
      <c r="BS15" s="375"/>
      <c r="BT15" s="375"/>
      <c r="BU15" s="376"/>
      <c r="BV15" s="374">
        <v>6987113</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31.5</v>
      </c>
      <c r="AD16" s="499"/>
      <c r="AE16" s="499"/>
      <c r="AF16" s="499"/>
      <c r="AG16" s="500"/>
      <c r="AH16" s="498">
        <v>30.8</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7184512</v>
      </c>
      <c r="BO16" s="412"/>
      <c r="BP16" s="412"/>
      <c r="BQ16" s="412"/>
      <c r="BR16" s="412"/>
      <c r="BS16" s="412"/>
      <c r="BT16" s="412"/>
      <c r="BU16" s="413"/>
      <c r="BV16" s="411">
        <v>7048346</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151</v>
      </c>
      <c r="S17" s="518"/>
      <c r="T17" s="518"/>
      <c r="U17" s="518"/>
      <c r="V17" s="519"/>
      <c r="W17" s="427" t="s">
        <v>154</v>
      </c>
      <c r="X17" s="428"/>
      <c r="Y17" s="428"/>
      <c r="Z17" s="428"/>
      <c r="AA17" s="428"/>
      <c r="AB17" s="418"/>
      <c r="AC17" s="462">
        <v>13167</v>
      </c>
      <c r="AD17" s="463"/>
      <c r="AE17" s="463"/>
      <c r="AF17" s="463"/>
      <c r="AG17" s="505"/>
      <c r="AH17" s="462">
        <v>12013</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8575332</v>
      </c>
      <c r="BO17" s="412"/>
      <c r="BP17" s="412"/>
      <c r="BQ17" s="412"/>
      <c r="BR17" s="412"/>
      <c r="BS17" s="412"/>
      <c r="BT17" s="412"/>
      <c r="BU17" s="413"/>
      <c r="BV17" s="411">
        <v>8975939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156</v>
      </c>
      <c r="C18" s="454"/>
      <c r="D18" s="454"/>
      <c r="E18" s="534"/>
      <c r="F18" s="534"/>
      <c r="G18" s="534"/>
      <c r="H18" s="534"/>
      <c r="I18" s="534"/>
      <c r="J18" s="534"/>
      <c r="K18" s="534"/>
      <c r="L18" s="535">
        <v>37.46</v>
      </c>
      <c r="M18" s="535"/>
      <c r="N18" s="535"/>
      <c r="O18" s="535"/>
      <c r="P18" s="535"/>
      <c r="Q18" s="535"/>
      <c r="R18" s="536"/>
      <c r="S18" s="536"/>
      <c r="T18" s="536"/>
      <c r="U18" s="536"/>
      <c r="V18" s="537"/>
      <c r="W18" s="429"/>
      <c r="X18" s="430"/>
      <c r="Y18" s="430"/>
      <c r="Z18" s="430"/>
      <c r="AA18" s="430"/>
      <c r="AB18" s="421"/>
      <c r="AC18" s="538">
        <v>64.2</v>
      </c>
      <c r="AD18" s="539"/>
      <c r="AE18" s="539"/>
      <c r="AF18" s="539"/>
      <c r="AG18" s="540"/>
      <c r="AH18" s="538">
        <v>64.2</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8195353</v>
      </c>
      <c r="BO18" s="412"/>
      <c r="BP18" s="412"/>
      <c r="BQ18" s="412"/>
      <c r="BR18" s="412"/>
      <c r="BS18" s="412"/>
      <c r="BT18" s="412"/>
      <c r="BU18" s="413"/>
      <c r="BV18" s="411">
        <v>7917513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158</v>
      </c>
      <c r="C19" s="454"/>
      <c r="D19" s="454"/>
      <c r="E19" s="534"/>
      <c r="F19" s="534"/>
      <c r="G19" s="534"/>
      <c r="H19" s="534"/>
      <c r="I19" s="534"/>
      <c r="J19" s="534"/>
      <c r="K19" s="534"/>
      <c r="L19" s="542">
        <v>1157</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12055517</v>
      </c>
      <c r="BO19" s="412"/>
      <c r="BP19" s="412"/>
      <c r="BQ19" s="412"/>
      <c r="BR19" s="412"/>
      <c r="BS19" s="412"/>
      <c r="BT19" s="412"/>
      <c r="BU19" s="413"/>
      <c r="BV19" s="411">
        <v>10944648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160</v>
      </c>
      <c r="C20" s="454"/>
      <c r="D20" s="454"/>
      <c r="E20" s="534"/>
      <c r="F20" s="534"/>
      <c r="G20" s="534"/>
      <c r="H20" s="534"/>
      <c r="I20" s="534"/>
      <c r="J20" s="534"/>
      <c r="K20" s="534"/>
      <c r="L20" s="542">
        <v>17794</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17038045</v>
      </c>
      <c r="BO22" s="375"/>
      <c r="BP22" s="375"/>
      <c r="BQ22" s="375"/>
      <c r="BR22" s="375"/>
      <c r="BS22" s="375"/>
      <c r="BT22" s="375"/>
      <c r="BU22" s="376"/>
      <c r="BV22" s="374">
        <v>16137848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11403428</v>
      </c>
      <c r="BO23" s="412"/>
      <c r="BP23" s="412"/>
      <c r="BQ23" s="412"/>
      <c r="BR23" s="412"/>
      <c r="BS23" s="412"/>
      <c r="BT23" s="412"/>
      <c r="BU23" s="413"/>
      <c r="BV23" s="411">
        <v>10734434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7470</v>
      </c>
      <c r="R24" s="463"/>
      <c r="S24" s="463"/>
      <c r="T24" s="463"/>
      <c r="U24" s="463"/>
      <c r="V24" s="505"/>
      <c r="W24" s="557"/>
      <c r="X24" s="558"/>
      <c r="Y24" s="559"/>
      <c r="Z24" s="461" t="s">
        <v>171</v>
      </c>
      <c r="AA24" s="441"/>
      <c r="AB24" s="441"/>
      <c r="AC24" s="441"/>
      <c r="AD24" s="441"/>
      <c r="AE24" s="441"/>
      <c r="AF24" s="441"/>
      <c r="AG24" s="442"/>
      <c r="AH24" s="462">
        <v>213</v>
      </c>
      <c r="AI24" s="463"/>
      <c r="AJ24" s="463"/>
      <c r="AK24" s="463"/>
      <c r="AL24" s="505"/>
      <c r="AM24" s="462">
        <v>622173</v>
      </c>
      <c r="AN24" s="463"/>
      <c r="AO24" s="463"/>
      <c r="AP24" s="463"/>
      <c r="AQ24" s="463"/>
      <c r="AR24" s="505"/>
      <c r="AS24" s="462">
        <v>2921</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12438946</v>
      </c>
      <c r="BO24" s="412"/>
      <c r="BP24" s="412"/>
      <c r="BQ24" s="412"/>
      <c r="BR24" s="412"/>
      <c r="BS24" s="412"/>
      <c r="BT24" s="412"/>
      <c r="BU24" s="413"/>
      <c r="BV24" s="411">
        <v>11515045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5930</v>
      </c>
      <c r="R25" s="463"/>
      <c r="S25" s="463"/>
      <c r="T25" s="463"/>
      <c r="U25" s="463"/>
      <c r="V25" s="505"/>
      <c r="W25" s="557"/>
      <c r="X25" s="558"/>
      <c r="Y25" s="559"/>
      <c r="Z25" s="461" t="s">
        <v>174</v>
      </c>
      <c r="AA25" s="441"/>
      <c r="AB25" s="441"/>
      <c r="AC25" s="441"/>
      <c r="AD25" s="441"/>
      <c r="AE25" s="441"/>
      <c r="AF25" s="441"/>
      <c r="AG25" s="442"/>
      <c r="AH25" s="462" t="s">
        <v>138</v>
      </c>
      <c r="AI25" s="463"/>
      <c r="AJ25" s="463"/>
      <c r="AK25" s="463"/>
      <c r="AL25" s="505"/>
      <c r="AM25" s="462" t="s">
        <v>175</v>
      </c>
      <c r="AN25" s="463"/>
      <c r="AO25" s="463"/>
      <c r="AP25" s="463"/>
      <c r="AQ25" s="463"/>
      <c r="AR25" s="505"/>
      <c r="AS25" s="462" t="s">
        <v>138</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4208501</v>
      </c>
      <c r="BO25" s="375"/>
      <c r="BP25" s="375"/>
      <c r="BQ25" s="375"/>
      <c r="BR25" s="375"/>
      <c r="BS25" s="375"/>
      <c r="BT25" s="375"/>
      <c r="BU25" s="376"/>
      <c r="BV25" s="374">
        <v>5238817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177</v>
      </c>
      <c r="F26" s="441"/>
      <c r="G26" s="441"/>
      <c r="H26" s="441"/>
      <c r="I26" s="441"/>
      <c r="J26" s="441"/>
      <c r="K26" s="442"/>
      <c r="L26" s="462">
        <v>1</v>
      </c>
      <c r="M26" s="463"/>
      <c r="N26" s="463"/>
      <c r="O26" s="463"/>
      <c r="P26" s="505"/>
      <c r="Q26" s="462">
        <v>5420</v>
      </c>
      <c r="R26" s="463"/>
      <c r="S26" s="463"/>
      <c r="T26" s="463"/>
      <c r="U26" s="463"/>
      <c r="V26" s="505"/>
      <c r="W26" s="557"/>
      <c r="X26" s="558"/>
      <c r="Y26" s="559"/>
      <c r="Z26" s="461" t="s">
        <v>178</v>
      </c>
      <c r="AA26" s="563"/>
      <c r="AB26" s="563"/>
      <c r="AC26" s="563"/>
      <c r="AD26" s="563"/>
      <c r="AE26" s="563"/>
      <c r="AF26" s="563"/>
      <c r="AG26" s="564"/>
      <c r="AH26" s="462">
        <v>16</v>
      </c>
      <c r="AI26" s="463"/>
      <c r="AJ26" s="463"/>
      <c r="AK26" s="463"/>
      <c r="AL26" s="505"/>
      <c r="AM26" s="462">
        <v>40032</v>
      </c>
      <c r="AN26" s="463"/>
      <c r="AO26" s="463"/>
      <c r="AP26" s="463"/>
      <c r="AQ26" s="463"/>
      <c r="AR26" s="505"/>
      <c r="AS26" s="462">
        <v>2502</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180</v>
      </c>
      <c r="BO26" s="412"/>
      <c r="BP26" s="412"/>
      <c r="BQ26" s="412"/>
      <c r="BR26" s="412"/>
      <c r="BS26" s="412"/>
      <c r="BT26" s="412"/>
      <c r="BU26" s="413"/>
      <c r="BV26" s="411" t="s">
        <v>175</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3320</v>
      </c>
      <c r="R27" s="463"/>
      <c r="S27" s="463"/>
      <c r="T27" s="463"/>
      <c r="U27" s="463"/>
      <c r="V27" s="505"/>
      <c r="W27" s="557"/>
      <c r="X27" s="558"/>
      <c r="Y27" s="559"/>
      <c r="Z27" s="461" t="s">
        <v>182</v>
      </c>
      <c r="AA27" s="441"/>
      <c r="AB27" s="441"/>
      <c r="AC27" s="441"/>
      <c r="AD27" s="441"/>
      <c r="AE27" s="441"/>
      <c r="AF27" s="441"/>
      <c r="AG27" s="442"/>
      <c r="AH27" s="462">
        <v>2</v>
      </c>
      <c r="AI27" s="463"/>
      <c r="AJ27" s="463"/>
      <c r="AK27" s="463"/>
      <c r="AL27" s="505"/>
      <c r="AM27" s="462" t="s">
        <v>183</v>
      </c>
      <c r="AN27" s="463"/>
      <c r="AO27" s="463"/>
      <c r="AP27" s="463"/>
      <c r="AQ27" s="463"/>
      <c r="AR27" s="505"/>
      <c r="AS27" s="462" t="s">
        <v>183</v>
      </c>
      <c r="AT27" s="463"/>
      <c r="AU27" s="463"/>
      <c r="AV27" s="463"/>
      <c r="AW27" s="463"/>
      <c r="AX27" s="464"/>
      <c r="AY27" s="506" t="s">
        <v>184</v>
      </c>
      <c r="AZ27" s="507"/>
      <c r="BA27" s="507"/>
      <c r="BB27" s="507"/>
      <c r="BC27" s="507"/>
      <c r="BD27" s="507"/>
      <c r="BE27" s="507"/>
      <c r="BF27" s="507"/>
      <c r="BG27" s="507"/>
      <c r="BH27" s="507"/>
      <c r="BI27" s="507"/>
      <c r="BJ27" s="507"/>
      <c r="BK27" s="507"/>
      <c r="BL27" s="507"/>
      <c r="BM27" s="508"/>
      <c r="BN27" s="530">
        <v>640726</v>
      </c>
      <c r="BO27" s="531"/>
      <c r="BP27" s="531"/>
      <c r="BQ27" s="531"/>
      <c r="BR27" s="531"/>
      <c r="BS27" s="531"/>
      <c r="BT27" s="531"/>
      <c r="BU27" s="532"/>
      <c r="BV27" s="530">
        <v>640724</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185</v>
      </c>
      <c r="F28" s="441"/>
      <c r="G28" s="441"/>
      <c r="H28" s="441"/>
      <c r="I28" s="441"/>
      <c r="J28" s="441"/>
      <c r="K28" s="442"/>
      <c r="L28" s="462">
        <v>1</v>
      </c>
      <c r="M28" s="463"/>
      <c r="N28" s="463"/>
      <c r="O28" s="463"/>
      <c r="P28" s="505"/>
      <c r="Q28" s="462">
        <v>2739</v>
      </c>
      <c r="R28" s="463"/>
      <c r="S28" s="463"/>
      <c r="T28" s="463"/>
      <c r="U28" s="463"/>
      <c r="V28" s="505"/>
      <c r="W28" s="557"/>
      <c r="X28" s="558"/>
      <c r="Y28" s="559"/>
      <c r="Z28" s="461" t="s">
        <v>186</v>
      </c>
      <c r="AA28" s="441"/>
      <c r="AB28" s="441"/>
      <c r="AC28" s="441"/>
      <c r="AD28" s="441"/>
      <c r="AE28" s="441"/>
      <c r="AF28" s="441"/>
      <c r="AG28" s="442"/>
      <c r="AH28" s="462" t="s">
        <v>175</v>
      </c>
      <c r="AI28" s="463"/>
      <c r="AJ28" s="463"/>
      <c r="AK28" s="463"/>
      <c r="AL28" s="505"/>
      <c r="AM28" s="462" t="s">
        <v>175</v>
      </c>
      <c r="AN28" s="463"/>
      <c r="AO28" s="463"/>
      <c r="AP28" s="463"/>
      <c r="AQ28" s="463"/>
      <c r="AR28" s="505"/>
      <c r="AS28" s="462" t="s">
        <v>138</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2196004</v>
      </c>
      <c r="BO28" s="375"/>
      <c r="BP28" s="375"/>
      <c r="BQ28" s="375"/>
      <c r="BR28" s="375"/>
      <c r="BS28" s="375"/>
      <c r="BT28" s="375"/>
      <c r="BU28" s="376"/>
      <c r="BV28" s="374">
        <v>1885854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188</v>
      </c>
      <c r="F29" s="441"/>
      <c r="G29" s="441"/>
      <c r="H29" s="441"/>
      <c r="I29" s="441"/>
      <c r="J29" s="441"/>
      <c r="K29" s="442"/>
      <c r="L29" s="462">
        <v>16</v>
      </c>
      <c r="M29" s="463"/>
      <c r="N29" s="463"/>
      <c r="O29" s="463"/>
      <c r="P29" s="505"/>
      <c r="Q29" s="462">
        <v>2490</v>
      </c>
      <c r="R29" s="463"/>
      <c r="S29" s="463"/>
      <c r="T29" s="463"/>
      <c r="U29" s="463"/>
      <c r="V29" s="505"/>
      <c r="W29" s="560"/>
      <c r="X29" s="561"/>
      <c r="Y29" s="562"/>
      <c r="Z29" s="461" t="s">
        <v>189</v>
      </c>
      <c r="AA29" s="441"/>
      <c r="AB29" s="441"/>
      <c r="AC29" s="441"/>
      <c r="AD29" s="441"/>
      <c r="AE29" s="441"/>
      <c r="AF29" s="441"/>
      <c r="AG29" s="442"/>
      <c r="AH29" s="462">
        <v>215</v>
      </c>
      <c r="AI29" s="463"/>
      <c r="AJ29" s="463"/>
      <c r="AK29" s="463"/>
      <c r="AL29" s="505"/>
      <c r="AM29" s="462">
        <v>630575</v>
      </c>
      <c r="AN29" s="463"/>
      <c r="AO29" s="463"/>
      <c r="AP29" s="463"/>
      <c r="AQ29" s="463"/>
      <c r="AR29" s="505"/>
      <c r="AS29" s="462">
        <v>2933</v>
      </c>
      <c r="AT29" s="463"/>
      <c r="AU29" s="463"/>
      <c r="AV29" s="463"/>
      <c r="AW29" s="463"/>
      <c r="AX29" s="464"/>
      <c r="AY29" s="568"/>
      <c r="AZ29" s="569"/>
      <c r="BA29" s="569"/>
      <c r="BB29" s="570"/>
      <c r="BC29" s="445" t="s">
        <v>190</v>
      </c>
      <c r="BD29" s="446"/>
      <c r="BE29" s="446"/>
      <c r="BF29" s="446"/>
      <c r="BG29" s="446"/>
      <c r="BH29" s="446"/>
      <c r="BI29" s="446"/>
      <c r="BJ29" s="446"/>
      <c r="BK29" s="446"/>
      <c r="BL29" s="446"/>
      <c r="BM29" s="447"/>
      <c r="BN29" s="411">
        <v>388848</v>
      </c>
      <c r="BO29" s="412"/>
      <c r="BP29" s="412"/>
      <c r="BQ29" s="412"/>
      <c r="BR29" s="412"/>
      <c r="BS29" s="412"/>
      <c r="BT29" s="412"/>
      <c r="BU29" s="413"/>
      <c r="BV29" s="411">
        <v>388819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191</v>
      </c>
      <c r="X30" s="579"/>
      <c r="Y30" s="579"/>
      <c r="Z30" s="579"/>
      <c r="AA30" s="579"/>
      <c r="AB30" s="579"/>
      <c r="AC30" s="579"/>
      <c r="AD30" s="579"/>
      <c r="AE30" s="579"/>
      <c r="AF30" s="579"/>
      <c r="AG30" s="580"/>
      <c r="AH30" s="538">
        <v>99.4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2872402</v>
      </c>
      <c r="BO30" s="531"/>
      <c r="BP30" s="531"/>
      <c r="BQ30" s="531"/>
      <c r="BR30" s="531"/>
      <c r="BS30" s="531"/>
      <c r="BT30" s="531"/>
      <c r="BU30" s="532"/>
      <c r="BV30" s="530">
        <v>2462483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192</v>
      </c>
      <c r="D32" s="574"/>
      <c r="E32" s="574"/>
      <c r="F32" s="574"/>
      <c r="G32" s="574"/>
      <c r="H32" s="574"/>
      <c r="I32" s="574"/>
      <c r="J32" s="574"/>
      <c r="K32" s="574"/>
      <c r="L32" s="574"/>
      <c r="M32" s="574"/>
      <c r="N32" s="574"/>
      <c r="O32" s="574"/>
      <c r="P32" s="574"/>
      <c r="Q32" s="574"/>
      <c r="R32" s="574"/>
      <c r="S32" s="574"/>
      <c r="U32" s="415" t="s">
        <v>193</v>
      </c>
      <c r="V32" s="415"/>
      <c r="W32" s="415"/>
      <c r="X32" s="415"/>
      <c r="Y32" s="415"/>
      <c r="Z32" s="415"/>
      <c r="AA32" s="415"/>
      <c r="AB32" s="415"/>
      <c r="AC32" s="415"/>
      <c r="AD32" s="415"/>
      <c r="AE32" s="415"/>
      <c r="AF32" s="415"/>
      <c r="AG32" s="415"/>
      <c r="AH32" s="415"/>
      <c r="AI32" s="415"/>
      <c r="AJ32" s="415"/>
      <c r="AK32" s="415"/>
      <c r="AM32" s="415" t="s">
        <v>194</v>
      </c>
      <c r="AN32" s="415"/>
      <c r="AO32" s="415"/>
      <c r="AP32" s="415"/>
      <c r="AQ32" s="415"/>
      <c r="AR32" s="415"/>
      <c r="AS32" s="415"/>
      <c r="AT32" s="415"/>
      <c r="AU32" s="415"/>
      <c r="AV32" s="415"/>
      <c r="AW32" s="415"/>
      <c r="AX32" s="415"/>
      <c r="AY32" s="415"/>
      <c r="AZ32" s="415"/>
      <c r="BA32" s="415"/>
      <c r="BB32" s="415"/>
      <c r="BC32" s="415"/>
      <c r="BE32" s="415" t="s">
        <v>195</v>
      </c>
      <c r="BF32" s="415"/>
      <c r="BG32" s="415"/>
      <c r="BH32" s="415"/>
      <c r="BI32" s="415"/>
      <c r="BJ32" s="415"/>
      <c r="BK32" s="415"/>
      <c r="BL32" s="415"/>
      <c r="BM32" s="415"/>
      <c r="BN32" s="415"/>
      <c r="BO32" s="415"/>
      <c r="BP32" s="415"/>
      <c r="BQ32" s="415"/>
      <c r="BR32" s="415"/>
      <c r="BS32" s="415"/>
      <c r="BT32" s="415"/>
      <c r="BU32" s="415"/>
      <c r="BW32" s="415" t="s">
        <v>196</v>
      </c>
      <c r="BX32" s="415"/>
      <c r="BY32" s="415"/>
      <c r="BZ32" s="415"/>
      <c r="CA32" s="415"/>
      <c r="CB32" s="415"/>
      <c r="CC32" s="415"/>
      <c r="CD32" s="415"/>
      <c r="CE32" s="415"/>
      <c r="CF32" s="415"/>
      <c r="CG32" s="415"/>
      <c r="CH32" s="415"/>
      <c r="CI32" s="415"/>
      <c r="CJ32" s="415"/>
      <c r="CK32" s="415"/>
      <c r="CL32" s="415"/>
      <c r="CM32" s="415"/>
      <c r="CO32" s="415" t="s">
        <v>197</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198</v>
      </c>
      <c r="D33" s="435"/>
      <c r="E33" s="400" t="s">
        <v>199</v>
      </c>
      <c r="F33" s="400"/>
      <c r="G33" s="400"/>
      <c r="H33" s="400"/>
      <c r="I33" s="400"/>
      <c r="J33" s="400"/>
      <c r="K33" s="400"/>
      <c r="L33" s="400"/>
      <c r="M33" s="400"/>
      <c r="N33" s="400"/>
      <c r="O33" s="400"/>
      <c r="P33" s="400"/>
      <c r="Q33" s="400"/>
      <c r="R33" s="400"/>
      <c r="S33" s="400"/>
      <c r="T33" s="203"/>
      <c r="U33" s="435" t="s">
        <v>200</v>
      </c>
      <c r="V33" s="435"/>
      <c r="W33" s="400" t="s">
        <v>199</v>
      </c>
      <c r="X33" s="400"/>
      <c r="Y33" s="400"/>
      <c r="Z33" s="400"/>
      <c r="AA33" s="400"/>
      <c r="AB33" s="400"/>
      <c r="AC33" s="400"/>
      <c r="AD33" s="400"/>
      <c r="AE33" s="400"/>
      <c r="AF33" s="400"/>
      <c r="AG33" s="400"/>
      <c r="AH33" s="400"/>
      <c r="AI33" s="400"/>
      <c r="AJ33" s="400"/>
      <c r="AK33" s="400"/>
      <c r="AL33" s="203"/>
      <c r="AM33" s="435" t="s">
        <v>198</v>
      </c>
      <c r="AN33" s="435"/>
      <c r="AO33" s="400" t="s">
        <v>201</v>
      </c>
      <c r="AP33" s="400"/>
      <c r="AQ33" s="400"/>
      <c r="AR33" s="400"/>
      <c r="AS33" s="400"/>
      <c r="AT33" s="400"/>
      <c r="AU33" s="400"/>
      <c r="AV33" s="400"/>
      <c r="AW33" s="400"/>
      <c r="AX33" s="400"/>
      <c r="AY33" s="400"/>
      <c r="AZ33" s="400"/>
      <c r="BA33" s="400"/>
      <c r="BB33" s="400"/>
      <c r="BC33" s="400"/>
      <c r="BD33" s="204"/>
      <c r="BE33" s="400" t="s">
        <v>202</v>
      </c>
      <c r="BF33" s="400"/>
      <c r="BG33" s="400" t="s">
        <v>203</v>
      </c>
      <c r="BH33" s="400"/>
      <c r="BI33" s="400"/>
      <c r="BJ33" s="400"/>
      <c r="BK33" s="400"/>
      <c r="BL33" s="400"/>
      <c r="BM33" s="400"/>
      <c r="BN33" s="400"/>
      <c r="BO33" s="400"/>
      <c r="BP33" s="400"/>
      <c r="BQ33" s="400"/>
      <c r="BR33" s="400"/>
      <c r="BS33" s="400"/>
      <c r="BT33" s="400"/>
      <c r="BU33" s="400"/>
      <c r="BV33" s="204"/>
      <c r="BW33" s="435" t="s">
        <v>202</v>
      </c>
      <c r="BX33" s="435"/>
      <c r="BY33" s="400" t="s">
        <v>204</v>
      </c>
      <c r="BZ33" s="400"/>
      <c r="CA33" s="400"/>
      <c r="CB33" s="400"/>
      <c r="CC33" s="400"/>
      <c r="CD33" s="400"/>
      <c r="CE33" s="400"/>
      <c r="CF33" s="400"/>
      <c r="CG33" s="400"/>
      <c r="CH33" s="400"/>
      <c r="CI33" s="400"/>
      <c r="CJ33" s="400"/>
      <c r="CK33" s="400"/>
      <c r="CL33" s="400"/>
      <c r="CM33" s="400"/>
      <c r="CN33" s="203"/>
      <c r="CO33" s="435" t="s">
        <v>200</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下水道事業会計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IF('各会計、関係団体の財政状況及び健全化判断比率'!B32="","",'各会計、関係団体の財政状況及び健全化判断比率'!B32)</f>
        <v>菊陽町工業団地造成事業特別会計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熊本県市町村総合事務組合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有限会社さんふれあ</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土地取得特別会計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菊池環境保全組合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大津菊陽水道企業団</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菊池広域連合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熊本県後期高齢者医療広域連合（一般会計）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熊本県後期高齢者医療広域連合（特別会計）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613</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N32" sqref="N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80" t="s">
        <v>582</v>
      </c>
      <c r="D34" s="1180"/>
      <c r="E34" s="1181"/>
      <c r="F34" s="32" t="s">
        <v>533</v>
      </c>
      <c r="G34" s="33">
        <v>1.91</v>
      </c>
      <c r="H34" s="33">
        <v>1.26</v>
      </c>
      <c r="I34" s="33">
        <v>0</v>
      </c>
      <c r="J34" s="34">
        <v>10.130000000000001</v>
      </c>
      <c r="K34" s="22"/>
      <c r="L34" s="22"/>
      <c r="M34" s="22"/>
      <c r="N34" s="22"/>
      <c r="O34" s="22"/>
      <c r="P34" s="22"/>
    </row>
    <row r="35" spans="1:16" ht="39" customHeight="1" x14ac:dyDescent="0.15">
      <c r="A35" s="22"/>
      <c r="B35" s="35"/>
      <c r="C35" s="1174" t="s">
        <v>583</v>
      </c>
      <c r="D35" s="1175"/>
      <c r="E35" s="1176"/>
      <c r="F35" s="36">
        <v>8.4600000000000009</v>
      </c>
      <c r="G35" s="37">
        <v>6.62</v>
      </c>
      <c r="H35" s="37">
        <v>6.54</v>
      </c>
      <c r="I35" s="37">
        <v>4.53</v>
      </c>
      <c r="J35" s="38">
        <v>7.08</v>
      </c>
      <c r="K35" s="22"/>
      <c r="L35" s="22"/>
      <c r="M35" s="22"/>
      <c r="N35" s="22"/>
      <c r="O35" s="22"/>
      <c r="P35" s="22"/>
    </row>
    <row r="36" spans="1:16" ht="39" customHeight="1" x14ac:dyDescent="0.15">
      <c r="A36" s="22"/>
      <c r="B36" s="35"/>
      <c r="C36" s="1174" t="s">
        <v>584</v>
      </c>
      <c r="D36" s="1175"/>
      <c r="E36" s="1176"/>
      <c r="F36" s="36">
        <v>1.38</v>
      </c>
      <c r="G36" s="37">
        <v>2.02</v>
      </c>
      <c r="H36" s="37">
        <v>2.15</v>
      </c>
      <c r="I36" s="37">
        <v>2.39</v>
      </c>
      <c r="J36" s="38">
        <v>2.83</v>
      </c>
      <c r="K36" s="22"/>
      <c r="L36" s="22"/>
      <c r="M36" s="22"/>
      <c r="N36" s="22"/>
      <c r="O36" s="22"/>
      <c r="P36" s="22"/>
    </row>
    <row r="37" spans="1:16" ht="39" customHeight="1" x14ac:dyDescent="0.15">
      <c r="A37" s="22"/>
      <c r="B37" s="35"/>
      <c r="C37" s="1174" t="s">
        <v>585</v>
      </c>
      <c r="D37" s="1175"/>
      <c r="E37" s="1176"/>
      <c r="F37" s="36">
        <v>2.02</v>
      </c>
      <c r="G37" s="37">
        <v>1.24</v>
      </c>
      <c r="H37" s="37">
        <v>1.68</v>
      </c>
      <c r="I37" s="37">
        <v>1.38</v>
      </c>
      <c r="J37" s="38">
        <v>0.47</v>
      </c>
      <c r="K37" s="22"/>
      <c r="L37" s="22"/>
      <c r="M37" s="22"/>
      <c r="N37" s="22"/>
      <c r="O37" s="22"/>
      <c r="P37" s="22"/>
    </row>
    <row r="38" spans="1:16" ht="39" customHeight="1" x14ac:dyDescent="0.15">
      <c r="A38" s="22"/>
      <c r="B38" s="35"/>
      <c r="C38" s="1174" t="s">
        <v>586</v>
      </c>
      <c r="D38" s="1175"/>
      <c r="E38" s="1176"/>
      <c r="F38" s="36">
        <v>0.11</v>
      </c>
      <c r="G38" s="37">
        <v>0.11</v>
      </c>
      <c r="H38" s="37">
        <v>0.13</v>
      </c>
      <c r="I38" s="37">
        <v>0.12</v>
      </c>
      <c r="J38" s="38">
        <v>0.15</v>
      </c>
      <c r="K38" s="22"/>
      <c r="L38" s="22"/>
      <c r="M38" s="22"/>
      <c r="N38" s="22"/>
      <c r="O38" s="22"/>
      <c r="P38" s="22"/>
    </row>
    <row r="39" spans="1:16" ht="39" customHeight="1" x14ac:dyDescent="0.15">
      <c r="A39" s="22"/>
      <c r="B39" s="35"/>
      <c r="C39" s="1174" t="s">
        <v>587</v>
      </c>
      <c r="D39" s="1175"/>
      <c r="E39" s="1176"/>
      <c r="F39" s="36">
        <v>2.99</v>
      </c>
      <c r="G39" s="37">
        <v>1.96</v>
      </c>
      <c r="H39" s="37">
        <v>1.39</v>
      </c>
      <c r="I39" s="37">
        <v>0.22</v>
      </c>
      <c r="J39" s="38">
        <v>0.15</v>
      </c>
      <c r="K39" s="22"/>
      <c r="L39" s="22"/>
      <c r="M39" s="22"/>
      <c r="N39" s="22"/>
      <c r="O39" s="22"/>
      <c r="P39" s="22"/>
    </row>
    <row r="40" spans="1:16" ht="39" customHeight="1" x14ac:dyDescent="0.15">
      <c r="A40" s="22"/>
      <c r="B40" s="35"/>
      <c r="C40" s="1174" t="s">
        <v>588</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589</v>
      </c>
      <c r="D42" s="1175"/>
      <c r="E42" s="1176"/>
      <c r="F42" s="36" t="s">
        <v>533</v>
      </c>
      <c r="G42" s="37" t="s">
        <v>533</v>
      </c>
      <c r="H42" s="37" t="s">
        <v>533</v>
      </c>
      <c r="I42" s="37" t="s">
        <v>533</v>
      </c>
      <c r="J42" s="38" t="s">
        <v>533</v>
      </c>
      <c r="K42" s="22"/>
      <c r="L42" s="22"/>
      <c r="M42" s="22"/>
      <c r="N42" s="22"/>
      <c r="O42" s="22"/>
      <c r="P42" s="22"/>
    </row>
    <row r="43" spans="1:16" ht="39" customHeight="1" thickBot="1" x14ac:dyDescent="0.2">
      <c r="A43" s="22"/>
      <c r="B43" s="40"/>
      <c r="C43" s="1177" t="s">
        <v>590</v>
      </c>
      <c r="D43" s="1178"/>
      <c r="E43" s="1179"/>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D9/8db9u/8Kga3lx9JlnVmptTA5NDgF0sA22OA13iqD0N1jrYhEpIAr6BhtX5WMnHunNJwPAvHmL/joi2AbAw==" saltValue="iskt+s/7ZbJJ/FYIgJYt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election activeCell="T55" sqref="T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1304</v>
      </c>
      <c r="L45" s="60">
        <v>1331</v>
      </c>
      <c r="M45" s="60">
        <v>1331</v>
      </c>
      <c r="N45" s="60">
        <v>1387</v>
      </c>
      <c r="O45" s="61">
        <v>1319</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533</v>
      </c>
      <c r="L46" s="64" t="s">
        <v>533</v>
      </c>
      <c r="M46" s="64" t="s">
        <v>533</v>
      </c>
      <c r="N46" s="64" t="s">
        <v>533</v>
      </c>
      <c r="O46" s="65" t="s">
        <v>533</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533</v>
      </c>
      <c r="L47" s="64" t="s">
        <v>533</v>
      </c>
      <c r="M47" s="64" t="s">
        <v>533</v>
      </c>
      <c r="N47" s="64" t="s">
        <v>533</v>
      </c>
      <c r="O47" s="65" t="s">
        <v>533</v>
      </c>
      <c r="P47" s="48"/>
      <c r="Q47" s="48"/>
      <c r="R47" s="48"/>
      <c r="S47" s="48"/>
      <c r="T47" s="48"/>
      <c r="U47" s="48"/>
    </row>
    <row r="48" spans="1:21" ht="30.75" customHeight="1" x14ac:dyDescent="0.15">
      <c r="A48" s="48"/>
      <c r="B48" s="1184"/>
      <c r="C48" s="1185"/>
      <c r="D48" s="62"/>
      <c r="E48" s="1190" t="s">
        <v>15</v>
      </c>
      <c r="F48" s="1190"/>
      <c r="G48" s="1190"/>
      <c r="H48" s="1190"/>
      <c r="I48" s="1190"/>
      <c r="J48" s="1191"/>
      <c r="K48" s="63">
        <v>193</v>
      </c>
      <c r="L48" s="64">
        <v>181</v>
      </c>
      <c r="M48" s="64">
        <v>155</v>
      </c>
      <c r="N48" s="64">
        <v>147</v>
      </c>
      <c r="O48" s="65">
        <v>146</v>
      </c>
      <c r="P48" s="48"/>
      <c r="Q48" s="48"/>
      <c r="R48" s="48"/>
      <c r="S48" s="48"/>
      <c r="T48" s="48"/>
      <c r="U48" s="48"/>
    </row>
    <row r="49" spans="1:21" ht="30.75" customHeight="1" x14ac:dyDescent="0.15">
      <c r="A49" s="48"/>
      <c r="B49" s="1184"/>
      <c r="C49" s="1185"/>
      <c r="D49" s="62"/>
      <c r="E49" s="1190" t="s">
        <v>16</v>
      </c>
      <c r="F49" s="1190"/>
      <c r="G49" s="1190"/>
      <c r="H49" s="1190"/>
      <c r="I49" s="1190"/>
      <c r="J49" s="1191"/>
      <c r="K49" s="63">
        <v>80</v>
      </c>
      <c r="L49" s="64">
        <v>133</v>
      </c>
      <c r="M49" s="64">
        <v>48</v>
      </c>
      <c r="N49" s="64">
        <v>36</v>
      </c>
      <c r="O49" s="65">
        <v>59</v>
      </c>
      <c r="P49" s="48"/>
      <c r="Q49" s="48"/>
      <c r="R49" s="48"/>
      <c r="S49" s="48"/>
      <c r="T49" s="48"/>
      <c r="U49" s="48"/>
    </row>
    <row r="50" spans="1:21" ht="30.75" customHeight="1" x14ac:dyDescent="0.15">
      <c r="A50" s="48"/>
      <c r="B50" s="1184"/>
      <c r="C50" s="1185"/>
      <c r="D50" s="62"/>
      <c r="E50" s="1190" t="s">
        <v>17</v>
      </c>
      <c r="F50" s="1190"/>
      <c r="G50" s="1190"/>
      <c r="H50" s="1190"/>
      <c r="I50" s="1190"/>
      <c r="J50" s="1191"/>
      <c r="K50" s="63">
        <v>0</v>
      </c>
      <c r="L50" s="64">
        <v>0</v>
      </c>
      <c r="M50" s="64">
        <v>0</v>
      </c>
      <c r="N50" s="64">
        <v>0</v>
      </c>
      <c r="O50" s="65">
        <v>0</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533</v>
      </c>
      <c r="L51" s="64" t="s">
        <v>533</v>
      </c>
      <c r="M51" s="64" t="s">
        <v>533</v>
      </c>
      <c r="N51" s="64" t="s">
        <v>533</v>
      </c>
      <c r="O51" s="65" t="s">
        <v>533</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1091</v>
      </c>
      <c r="L52" s="64">
        <v>1072</v>
      </c>
      <c r="M52" s="64">
        <v>1095</v>
      </c>
      <c r="N52" s="64">
        <v>1116</v>
      </c>
      <c r="O52" s="65">
        <v>1200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486</v>
      </c>
      <c r="L53" s="69">
        <v>573</v>
      </c>
      <c r="M53" s="69">
        <v>439</v>
      </c>
      <c r="N53" s="69">
        <v>454</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bRQoAACfuKrLRpbgcp6wsUBMwjKl4pKmUwqrC1bjpiZvOUaZAbw5H56/qP6UP4dFrnM9CPWZSs6tjaNf6t2Hg==" saltValue="rx6qKS7TQzSG4aUMAZLp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election activeCell="Q54" sqref="Q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08" t="s">
        <v>30</v>
      </c>
      <c r="C41" s="1209"/>
      <c r="D41" s="102"/>
      <c r="E41" s="1214" t="s">
        <v>31</v>
      </c>
      <c r="F41" s="1214"/>
      <c r="G41" s="1214"/>
      <c r="H41" s="1215"/>
      <c r="I41" s="351">
        <v>16361</v>
      </c>
      <c r="J41" s="352">
        <v>16557</v>
      </c>
      <c r="K41" s="352">
        <v>16139</v>
      </c>
      <c r="L41" s="352">
        <v>16138</v>
      </c>
      <c r="M41" s="353">
        <v>17038</v>
      </c>
    </row>
    <row r="42" spans="2:13" ht="27.75" customHeight="1" x14ac:dyDescent="0.15">
      <c r="B42" s="1210"/>
      <c r="C42" s="1211"/>
      <c r="D42" s="103"/>
      <c r="E42" s="1216" t="s">
        <v>32</v>
      </c>
      <c r="F42" s="1216"/>
      <c r="G42" s="1216"/>
      <c r="H42" s="1217"/>
      <c r="I42" s="354" t="s">
        <v>533</v>
      </c>
      <c r="J42" s="355" t="s">
        <v>533</v>
      </c>
      <c r="K42" s="355" t="s">
        <v>533</v>
      </c>
      <c r="L42" s="355" t="s">
        <v>533</v>
      </c>
      <c r="M42" s="356" t="s">
        <v>533</v>
      </c>
    </row>
    <row r="43" spans="2:13" ht="27.75" customHeight="1" x14ac:dyDescent="0.15">
      <c r="B43" s="1210"/>
      <c r="C43" s="1211"/>
      <c r="D43" s="103"/>
      <c r="E43" s="1216" t="s">
        <v>33</v>
      </c>
      <c r="F43" s="1216"/>
      <c r="G43" s="1216"/>
      <c r="H43" s="1217"/>
      <c r="I43" s="354">
        <v>2906</v>
      </c>
      <c r="J43" s="355">
        <v>2402</v>
      </c>
      <c r="K43" s="355">
        <v>1878</v>
      </c>
      <c r="L43" s="355">
        <v>1792</v>
      </c>
      <c r="M43" s="356">
        <v>1632</v>
      </c>
    </row>
    <row r="44" spans="2:13" ht="27.75" customHeight="1" x14ac:dyDescent="0.15">
      <c r="B44" s="1210"/>
      <c r="C44" s="1211"/>
      <c r="D44" s="103"/>
      <c r="E44" s="1216" t="s">
        <v>34</v>
      </c>
      <c r="F44" s="1216"/>
      <c r="G44" s="1216"/>
      <c r="H44" s="1217"/>
      <c r="I44" s="354">
        <v>282</v>
      </c>
      <c r="J44" s="355">
        <v>298</v>
      </c>
      <c r="K44" s="355">
        <v>735</v>
      </c>
      <c r="L44" s="355">
        <v>2950</v>
      </c>
      <c r="M44" s="356">
        <v>3548</v>
      </c>
    </row>
    <row r="45" spans="2:13" ht="27.75" customHeight="1" x14ac:dyDescent="0.15">
      <c r="B45" s="1210"/>
      <c r="C45" s="1211"/>
      <c r="D45" s="103"/>
      <c r="E45" s="1216" t="s">
        <v>35</v>
      </c>
      <c r="F45" s="1216"/>
      <c r="G45" s="1216"/>
      <c r="H45" s="1217"/>
      <c r="I45" s="354" t="s">
        <v>533</v>
      </c>
      <c r="J45" s="355" t="s">
        <v>533</v>
      </c>
      <c r="K45" s="355" t="s">
        <v>533</v>
      </c>
      <c r="L45" s="355" t="s">
        <v>533</v>
      </c>
      <c r="M45" s="356" t="s">
        <v>533</v>
      </c>
    </row>
    <row r="46" spans="2:13" ht="27.75" customHeight="1" x14ac:dyDescent="0.15">
      <c r="B46" s="1210"/>
      <c r="C46" s="1211"/>
      <c r="D46" s="104"/>
      <c r="E46" s="1216" t="s">
        <v>36</v>
      </c>
      <c r="F46" s="1216"/>
      <c r="G46" s="1216"/>
      <c r="H46" s="1217"/>
      <c r="I46" s="354" t="s">
        <v>533</v>
      </c>
      <c r="J46" s="355" t="s">
        <v>533</v>
      </c>
      <c r="K46" s="355" t="s">
        <v>533</v>
      </c>
      <c r="L46" s="355" t="s">
        <v>533</v>
      </c>
      <c r="M46" s="356" t="s">
        <v>533</v>
      </c>
    </row>
    <row r="47" spans="2:13" ht="27.75" customHeight="1" x14ac:dyDescent="0.15">
      <c r="B47" s="1210"/>
      <c r="C47" s="1211"/>
      <c r="D47" s="105"/>
      <c r="E47" s="1218" t="s">
        <v>37</v>
      </c>
      <c r="F47" s="1219"/>
      <c r="G47" s="1219"/>
      <c r="H47" s="1220"/>
      <c r="I47" s="354" t="s">
        <v>533</v>
      </c>
      <c r="J47" s="355" t="s">
        <v>533</v>
      </c>
      <c r="K47" s="355" t="s">
        <v>533</v>
      </c>
      <c r="L47" s="355" t="s">
        <v>533</v>
      </c>
      <c r="M47" s="356" t="s">
        <v>533</v>
      </c>
    </row>
    <row r="48" spans="2:13" ht="27.75" customHeight="1" x14ac:dyDescent="0.15">
      <c r="B48" s="1210"/>
      <c r="C48" s="1211"/>
      <c r="D48" s="103"/>
      <c r="E48" s="1216" t="s">
        <v>38</v>
      </c>
      <c r="F48" s="1216"/>
      <c r="G48" s="1216"/>
      <c r="H48" s="1217"/>
      <c r="I48" s="354" t="s">
        <v>533</v>
      </c>
      <c r="J48" s="355" t="s">
        <v>533</v>
      </c>
      <c r="K48" s="355" t="s">
        <v>533</v>
      </c>
      <c r="L48" s="355" t="s">
        <v>533</v>
      </c>
      <c r="M48" s="356" t="s">
        <v>533</v>
      </c>
    </row>
    <row r="49" spans="2:13" ht="27.75" customHeight="1" x14ac:dyDescent="0.15">
      <c r="B49" s="1212"/>
      <c r="C49" s="1213"/>
      <c r="D49" s="103"/>
      <c r="E49" s="1216" t="s">
        <v>39</v>
      </c>
      <c r="F49" s="1216"/>
      <c r="G49" s="1216"/>
      <c r="H49" s="1217"/>
      <c r="I49" s="354" t="s">
        <v>533</v>
      </c>
      <c r="J49" s="355" t="s">
        <v>533</v>
      </c>
      <c r="K49" s="355" t="s">
        <v>533</v>
      </c>
      <c r="L49" s="355" t="s">
        <v>533</v>
      </c>
      <c r="M49" s="356" t="s">
        <v>533</v>
      </c>
    </row>
    <row r="50" spans="2:13" ht="27.75" customHeight="1" x14ac:dyDescent="0.15">
      <c r="B50" s="1221" t="s">
        <v>40</v>
      </c>
      <c r="C50" s="1222"/>
      <c r="D50" s="106"/>
      <c r="E50" s="1216" t="s">
        <v>41</v>
      </c>
      <c r="F50" s="1216"/>
      <c r="G50" s="1216"/>
      <c r="H50" s="1217"/>
      <c r="I50" s="354">
        <v>5573</v>
      </c>
      <c r="J50" s="355">
        <v>6003</v>
      </c>
      <c r="K50" s="355">
        <v>5557</v>
      </c>
      <c r="L50" s="355">
        <v>5410</v>
      </c>
      <c r="M50" s="356">
        <v>6221</v>
      </c>
    </row>
    <row r="51" spans="2:13" ht="27.75" customHeight="1" x14ac:dyDescent="0.15">
      <c r="B51" s="1210"/>
      <c r="C51" s="1211"/>
      <c r="D51" s="103"/>
      <c r="E51" s="1216" t="s">
        <v>42</v>
      </c>
      <c r="F51" s="1216"/>
      <c r="G51" s="1216"/>
      <c r="H51" s="1217"/>
      <c r="I51" s="354">
        <v>787</v>
      </c>
      <c r="J51" s="355">
        <v>644</v>
      </c>
      <c r="K51" s="355">
        <v>573</v>
      </c>
      <c r="L51" s="355">
        <v>537</v>
      </c>
      <c r="M51" s="356">
        <v>519</v>
      </c>
    </row>
    <row r="52" spans="2:13" ht="27.75" customHeight="1" x14ac:dyDescent="0.15">
      <c r="B52" s="1212"/>
      <c r="C52" s="1213"/>
      <c r="D52" s="103"/>
      <c r="E52" s="1216" t="s">
        <v>43</v>
      </c>
      <c r="F52" s="1216"/>
      <c r="G52" s="1216"/>
      <c r="H52" s="1217"/>
      <c r="I52" s="354">
        <v>14028</v>
      </c>
      <c r="J52" s="355">
        <v>13463</v>
      </c>
      <c r="K52" s="355">
        <v>13177</v>
      </c>
      <c r="L52" s="355">
        <v>14083</v>
      </c>
      <c r="M52" s="356">
        <v>13399</v>
      </c>
    </row>
    <row r="53" spans="2:13" ht="27.75" customHeight="1" thickBot="1" x14ac:dyDescent="0.2">
      <c r="B53" s="1223" t="s">
        <v>44</v>
      </c>
      <c r="C53" s="1224"/>
      <c r="D53" s="107"/>
      <c r="E53" s="1225" t="s">
        <v>45</v>
      </c>
      <c r="F53" s="1225"/>
      <c r="G53" s="1225"/>
      <c r="H53" s="1226"/>
      <c r="I53" s="357">
        <v>-838</v>
      </c>
      <c r="J53" s="358">
        <v>-852</v>
      </c>
      <c r="K53" s="358">
        <v>-555</v>
      </c>
      <c r="L53" s="358">
        <v>850</v>
      </c>
      <c r="M53" s="359">
        <v>2079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faO7k14BhSmLBlyj1E2ipFLNRoicXGxRgvlocOyx2XeMGrmQ9VV7UcnZsWF9qhBrpLHn/ZmT5cUJYDWyyNZIw==" saltValue="oKFzwaFZKqu6aQmKtsVU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5" t="s">
        <v>48</v>
      </c>
      <c r="D55" s="1235"/>
      <c r="E55" s="1236"/>
      <c r="F55" s="119">
        <v>1906</v>
      </c>
      <c r="G55" s="119">
        <v>1886</v>
      </c>
      <c r="H55" s="120">
        <v>2196</v>
      </c>
    </row>
    <row r="56" spans="2:8" ht="52.5" customHeight="1" x14ac:dyDescent="0.15">
      <c r="B56" s="121"/>
      <c r="C56" s="1237" t="s">
        <v>49</v>
      </c>
      <c r="D56" s="1237"/>
      <c r="E56" s="1238"/>
      <c r="F56" s="122">
        <v>389</v>
      </c>
      <c r="G56" s="122">
        <v>389</v>
      </c>
      <c r="H56" s="123">
        <v>389</v>
      </c>
    </row>
    <row r="57" spans="2:8" ht="53.25" customHeight="1" x14ac:dyDescent="0.15">
      <c r="B57" s="121"/>
      <c r="C57" s="1239" t="s">
        <v>50</v>
      </c>
      <c r="D57" s="1239"/>
      <c r="E57" s="1240"/>
      <c r="F57" s="124">
        <v>2685</v>
      </c>
      <c r="G57" s="124">
        <v>2462</v>
      </c>
      <c r="H57" s="125">
        <v>2872</v>
      </c>
    </row>
    <row r="58" spans="2:8" ht="45.75" customHeight="1" x14ac:dyDescent="0.15">
      <c r="B58" s="126"/>
      <c r="C58" s="1227" t="s">
        <v>597</v>
      </c>
      <c r="D58" s="1228"/>
      <c r="E58" s="1229"/>
      <c r="F58" s="127">
        <v>940</v>
      </c>
      <c r="G58" s="127">
        <v>864</v>
      </c>
      <c r="H58" s="128">
        <v>685</v>
      </c>
    </row>
    <row r="59" spans="2:8" ht="45.75" customHeight="1" x14ac:dyDescent="0.15">
      <c r="B59" s="126"/>
      <c r="C59" s="1227" t="s">
        <v>598</v>
      </c>
      <c r="D59" s="1228"/>
      <c r="E59" s="1229"/>
      <c r="F59" s="127">
        <v>675</v>
      </c>
      <c r="G59" s="127">
        <v>505</v>
      </c>
      <c r="H59" s="128">
        <v>498</v>
      </c>
    </row>
    <row r="60" spans="2:8" ht="45.75" customHeight="1" x14ac:dyDescent="0.15">
      <c r="B60" s="126"/>
      <c r="C60" s="1227" t="s">
        <v>599</v>
      </c>
      <c r="D60" s="1228"/>
      <c r="E60" s="1229"/>
      <c r="F60" s="127">
        <v>0</v>
      </c>
      <c r="G60" s="127">
        <v>0</v>
      </c>
      <c r="H60" s="128">
        <v>494</v>
      </c>
    </row>
    <row r="61" spans="2:8" ht="45.75" customHeight="1" x14ac:dyDescent="0.15">
      <c r="B61" s="126"/>
      <c r="C61" s="1227" t="s">
        <v>600</v>
      </c>
      <c r="D61" s="1228"/>
      <c r="E61" s="1229"/>
      <c r="F61" s="127">
        <v>140</v>
      </c>
      <c r="G61" s="127">
        <v>240</v>
      </c>
      <c r="H61" s="128">
        <v>340</v>
      </c>
    </row>
    <row r="62" spans="2:8" ht="45.75" customHeight="1" thickBot="1" x14ac:dyDescent="0.2">
      <c r="B62" s="129"/>
      <c r="C62" s="1230" t="s">
        <v>601</v>
      </c>
      <c r="D62" s="1231"/>
      <c r="E62" s="1232"/>
      <c r="F62" s="130">
        <v>325</v>
      </c>
      <c r="G62" s="130">
        <v>323</v>
      </c>
      <c r="H62" s="131">
        <v>322</v>
      </c>
    </row>
    <row r="63" spans="2:8" ht="52.5" customHeight="1" thickBot="1" x14ac:dyDescent="0.2">
      <c r="B63" s="132"/>
      <c r="C63" s="1233" t="s">
        <v>51</v>
      </c>
      <c r="D63" s="1233"/>
      <c r="E63" s="1234"/>
      <c r="F63" s="133">
        <v>4979</v>
      </c>
      <c r="G63" s="133">
        <v>4737</v>
      </c>
      <c r="H63" s="134">
        <v>5457</v>
      </c>
    </row>
    <row r="64" spans="2:8" x14ac:dyDescent="0.15"/>
  </sheetData>
  <sheetProtection algorithmName="SHA-512" hashValue="Mq8lD8FHtugMnmYiJd9eMLgJ94DtkemjSOOxTKGEH2UObLWDmA49nTUgt9k256foMghK7AOC6VIH8VYyFXsziw==" saltValue="3oR/+9T1VmXFB1EOGWrV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47505</v>
      </c>
      <c r="E3" s="153"/>
      <c r="F3" s="154">
        <v>52191</v>
      </c>
      <c r="G3" s="155"/>
      <c r="H3" s="156"/>
    </row>
    <row r="4" spans="1:8" x14ac:dyDescent="0.15">
      <c r="A4" s="157"/>
      <c r="B4" s="158"/>
      <c r="C4" s="159"/>
      <c r="D4" s="160">
        <v>33449</v>
      </c>
      <c r="E4" s="161"/>
      <c r="F4" s="162">
        <v>24843</v>
      </c>
      <c r="G4" s="163"/>
      <c r="H4" s="164"/>
    </row>
    <row r="5" spans="1:8" x14ac:dyDescent="0.15">
      <c r="A5" s="145" t="s">
        <v>566</v>
      </c>
      <c r="B5" s="150"/>
      <c r="C5" s="151"/>
      <c r="D5" s="152">
        <v>73943</v>
      </c>
      <c r="E5" s="153"/>
      <c r="F5" s="154">
        <v>47387</v>
      </c>
      <c r="G5" s="155"/>
      <c r="H5" s="156"/>
    </row>
    <row r="6" spans="1:8" x14ac:dyDescent="0.15">
      <c r="A6" s="157"/>
      <c r="B6" s="158"/>
      <c r="C6" s="159"/>
      <c r="D6" s="160">
        <v>41430</v>
      </c>
      <c r="E6" s="161"/>
      <c r="F6" s="162">
        <v>24928</v>
      </c>
      <c r="G6" s="163"/>
      <c r="H6" s="164"/>
    </row>
    <row r="7" spans="1:8" x14ac:dyDescent="0.15">
      <c r="A7" s="145" t="s">
        <v>567</v>
      </c>
      <c r="B7" s="150"/>
      <c r="C7" s="151"/>
      <c r="D7" s="152">
        <v>56850</v>
      </c>
      <c r="E7" s="153"/>
      <c r="F7" s="154">
        <v>51264</v>
      </c>
      <c r="G7" s="155"/>
      <c r="H7" s="156"/>
    </row>
    <row r="8" spans="1:8" x14ac:dyDescent="0.15">
      <c r="A8" s="157"/>
      <c r="B8" s="158"/>
      <c r="C8" s="159"/>
      <c r="D8" s="160">
        <v>34485</v>
      </c>
      <c r="E8" s="161"/>
      <c r="F8" s="162">
        <v>26040</v>
      </c>
      <c r="G8" s="163"/>
      <c r="H8" s="164"/>
    </row>
    <row r="9" spans="1:8" x14ac:dyDescent="0.15">
      <c r="A9" s="145" t="s">
        <v>568</v>
      </c>
      <c r="B9" s="150"/>
      <c r="C9" s="151"/>
      <c r="D9" s="152">
        <v>51270</v>
      </c>
      <c r="E9" s="153"/>
      <c r="F9" s="154">
        <v>52068</v>
      </c>
      <c r="G9" s="155"/>
      <c r="H9" s="156"/>
    </row>
    <row r="10" spans="1:8" x14ac:dyDescent="0.15">
      <c r="A10" s="157"/>
      <c r="B10" s="158"/>
      <c r="C10" s="159"/>
      <c r="D10" s="160">
        <v>34827</v>
      </c>
      <c r="E10" s="161"/>
      <c r="F10" s="162">
        <v>26936</v>
      </c>
      <c r="G10" s="163"/>
      <c r="H10" s="164"/>
    </row>
    <row r="11" spans="1:8" x14ac:dyDescent="0.15">
      <c r="A11" s="145" t="s">
        <v>569</v>
      </c>
      <c r="B11" s="150"/>
      <c r="C11" s="151"/>
      <c r="D11" s="152">
        <v>86683</v>
      </c>
      <c r="E11" s="153"/>
      <c r="F11" s="154">
        <v>47161</v>
      </c>
      <c r="G11" s="155"/>
      <c r="H11" s="156"/>
    </row>
    <row r="12" spans="1:8" x14ac:dyDescent="0.15">
      <c r="A12" s="157"/>
      <c r="B12" s="158"/>
      <c r="C12" s="165"/>
      <c r="D12" s="160">
        <v>28030</v>
      </c>
      <c r="E12" s="161"/>
      <c r="F12" s="162">
        <v>24595</v>
      </c>
      <c r="G12" s="163"/>
      <c r="H12" s="164"/>
    </row>
    <row r="13" spans="1:8" x14ac:dyDescent="0.15">
      <c r="A13" s="145"/>
      <c r="B13" s="150"/>
      <c r="C13" s="166"/>
      <c r="D13" s="167">
        <v>63250</v>
      </c>
      <c r="E13" s="168"/>
      <c r="F13" s="169">
        <v>50014</v>
      </c>
      <c r="G13" s="170"/>
      <c r="H13" s="156"/>
    </row>
    <row r="14" spans="1:8" x14ac:dyDescent="0.15">
      <c r="A14" s="157"/>
      <c r="B14" s="158"/>
      <c r="C14" s="159"/>
      <c r="D14" s="160">
        <v>34444</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8.4600000000000009</v>
      </c>
      <c r="C19" s="171">
        <f>ROUND(VALUE(SUBSTITUTE(実質収支比率等に係る経年分析!G$48,"▲","-")),2)</f>
        <v>6.63</v>
      </c>
      <c r="D19" s="171">
        <f>ROUND(VALUE(SUBSTITUTE(実質収支比率等に係る経年分析!H$48,"▲","-")),2)</f>
        <v>6.55</v>
      </c>
      <c r="E19" s="171">
        <f>ROUND(VALUE(SUBSTITUTE(実質収支比率等に係る経年分析!I$48,"▲","-")),2)</f>
        <v>4.54</v>
      </c>
      <c r="F19" s="171">
        <f>ROUND(VALUE(SUBSTITUTE(実質収支比率等に係る経年分析!J$48,"▲","-")),2)</f>
        <v>7.08</v>
      </c>
    </row>
    <row r="20" spans="1:11" x14ac:dyDescent="0.15">
      <c r="A20" s="171" t="s">
        <v>55</v>
      </c>
      <c r="B20" s="171">
        <f>ROUND(VALUE(SUBSTITUTE(実質収支比率等に係る経年分析!F$47,"▲","-")),2)</f>
        <v>29.77</v>
      </c>
      <c r="C20" s="171">
        <f>ROUND(VALUE(SUBSTITUTE(実質収支比率等に係る経年分析!G$47,"▲","-")),2)</f>
        <v>23.39</v>
      </c>
      <c r="D20" s="171">
        <f>ROUND(VALUE(SUBSTITUTE(実質収支比率等に係る経年分析!H$47,"▲","-")),2)</f>
        <v>22.04</v>
      </c>
      <c r="E20" s="171">
        <f>ROUND(VALUE(SUBSTITUTE(実質収支比率等に係る経年分析!I$47,"▲","-")),2)</f>
        <v>20.72</v>
      </c>
      <c r="F20" s="171">
        <f>ROUND(VALUE(SUBSTITUTE(実質収支比率等に係る経年分析!J$47,"▲","-")),2)</f>
        <v>22.76</v>
      </c>
    </row>
    <row r="21" spans="1:11" x14ac:dyDescent="0.15">
      <c r="A21" s="171" t="s">
        <v>56</v>
      </c>
      <c r="B21" s="171">
        <f>IF(ISNUMBER(VALUE(SUBSTITUTE(実質収支比率等に係る経年分析!F$49,"▲","-"))),ROUND(VALUE(SUBSTITUTE(実質収支比率等に係る経年分析!F$49,"▲","-")),2),NA())</f>
        <v>8.6199999999999992</v>
      </c>
      <c r="C21" s="171">
        <f>IF(ISNUMBER(VALUE(SUBSTITUTE(実質収支比率等に係る経年分析!G$49,"▲","-"))),ROUND(VALUE(SUBSTITUTE(実質収支比率等に係る経年分析!G$49,"▲","-")),2),NA())</f>
        <v>-7.32</v>
      </c>
      <c r="D21" s="171">
        <f>IF(ISNUMBER(VALUE(SUBSTITUTE(実質収支比率等に係る経年分析!H$49,"▲","-"))),ROUND(VALUE(SUBSTITUTE(実質収支比率等に係る経年分析!H$49,"▲","-")),2),NA())</f>
        <v>-1.23</v>
      </c>
      <c r="E21" s="171">
        <f>IF(ISNUMBER(VALUE(SUBSTITUTE(実質収支比率等に係る経年分析!I$49,"▲","-"))),ROUND(VALUE(SUBSTITUTE(実質収支比率等に係る経年分析!I$49,"▲","-")),2),NA())</f>
        <v>-1.89</v>
      </c>
      <c r="F21" s="171">
        <f>IF(ISNUMBER(VALUE(SUBSTITUTE(実質収支比率等に係る経年分析!J$49,"▲","-"))),ROUND(VALUE(SUBSTITUTE(実質収支比率等に係る経年分析!J$49,"▲","-")),2),NA())</f>
        <v>6.02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2.83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8.4600000000000009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7.08</v>
      </c>
    </row>
    <row r="36" spans="1:16" x14ac:dyDescent="0.15">
      <c r="A36" s="172" t="str">
        <f>IF(連結実質赤字比率に係る赤字・黒字の構成分析!C$34="",NA(),連結実質赤字比率に係る赤字・黒字の構成分析!C$34)</f>
        <v>菊陽町工業団地造成事業特別会計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10.130000000000001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1091</v>
      </c>
      <c r="E42" s="173"/>
      <c r="F42" s="173"/>
      <c r="G42" s="173">
        <f>'実質公債費比率（分子）の構造'!L$52</f>
        <v>1072</v>
      </c>
      <c r="H42" s="173"/>
      <c r="I42" s="173"/>
      <c r="J42" s="173">
        <f>'実質公債費比率（分子）の構造'!M$52</f>
        <v>1095</v>
      </c>
      <c r="K42" s="173"/>
      <c r="L42" s="173"/>
      <c r="M42" s="173">
        <f>'実質公債費比率（分子）の構造'!N$52</f>
        <v>1116</v>
      </c>
      <c r="N42" s="173"/>
      <c r="O42" s="173"/>
      <c r="P42" s="173">
        <f>'実質公債費比率（分子）の構造'!O$52</f>
        <v>1200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80</v>
      </c>
      <c r="C45" s="173"/>
      <c r="D45" s="173"/>
      <c r="E45" s="173">
        <f>'実質公債費比率（分子）の構造'!L$49</f>
        <v>133</v>
      </c>
      <c r="F45" s="173"/>
      <c r="G45" s="173"/>
      <c r="H45" s="173">
        <f>'実質公債費比率（分子）の構造'!M$49</f>
        <v>48</v>
      </c>
      <c r="I45" s="173"/>
      <c r="J45" s="173"/>
      <c r="K45" s="173">
        <f>'実質公債費比率（分子）の構造'!N$49</f>
        <v>36</v>
      </c>
      <c r="L45" s="173"/>
      <c r="M45" s="173"/>
      <c r="N45" s="173">
        <f>'実質公債費比率（分子）の構造'!O$49</f>
        <v>59</v>
      </c>
      <c r="O45" s="173"/>
      <c r="P45" s="173"/>
    </row>
    <row r="46" spans="1:16" x14ac:dyDescent="0.15">
      <c r="A46" s="173" t="s">
        <v>67</v>
      </c>
      <c r="B46" s="173">
        <f>'実質公債費比率（分子）の構造'!K$48</f>
        <v>193</v>
      </c>
      <c r="C46" s="173"/>
      <c r="D46" s="173"/>
      <c r="E46" s="173">
        <f>'実質公債費比率（分子）の構造'!L$48</f>
        <v>181</v>
      </c>
      <c r="F46" s="173"/>
      <c r="G46" s="173"/>
      <c r="H46" s="173">
        <f>'実質公債費比率（分子）の構造'!M$48</f>
        <v>155</v>
      </c>
      <c r="I46" s="173"/>
      <c r="J46" s="173"/>
      <c r="K46" s="173">
        <f>'実質公債費比率（分子）の構造'!N$48</f>
        <v>147</v>
      </c>
      <c r="L46" s="173"/>
      <c r="M46" s="173"/>
      <c r="N46" s="173">
        <f>'実質公債費比率（分子）の構造'!O$48</f>
        <v>146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1304</v>
      </c>
      <c r="C49" s="173"/>
      <c r="D49" s="173"/>
      <c r="E49" s="173">
        <f>'実質公債費比率（分子）の構造'!L$45</f>
        <v>1331</v>
      </c>
      <c r="F49" s="173"/>
      <c r="G49" s="173"/>
      <c r="H49" s="173">
        <f>'実質公債費比率（分子）の構造'!M$45</f>
        <v>1331</v>
      </c>
      <c r="I49" s="173"/>
      <c r="J49" s="173"/>
      <c r="K49" s="173">
        <f>'実質公債費比率（分子）の構造'!N$45</f>
        <v>1387</v>
      </c>
      <c r="L49" s="173"/>
      <c r="M49" s="173"/>
      <c r="N49" s="173">
        <f>'実質公債費比率（分子）の構造'!O$45</f>
        <v>1319</v>
      </c>
      <c r="O49" s="173"/>
      <c r="P49" s="173"/>
    </row>
    <row r="50" spans="1:16" x14ac:dyDescent="0.15">
      <c r="A50" s="173" t="s">
        <v>71</v>
      </c>
      <c r="B50" s="173" t="e">
        <f>NA()</f>
        <v>#N/A</v>
      </c>
      <c r="C50" s="173">
        <f>IF(ISNUMBER('実質公債費比率（分子）の構造'!K$53),'実質公債費比率（分子）の構造'!K$53,NA())</f>
        <v>486</v>
      </c>
      <c r="D50" s="173" t="e">
        <f>NA()</f>
        <v>#N/A</v>
      </c>
      <c r="E50" s="173" t="e">
        <f>NA()</f>
        <v>#N/A</v>
      </c>
      <c r="F50" s="173">
        <f>IF(ISNUMBER('実質公債費比率（分子）の構造'!L$53),'実質公債費比率（分子）の構造'!L$53,NA())</f>
        <v>573</v>
      </c>
      <c r="G50" s="173" t="e">
        <f>NA()</f>
        <v>#N/A</v>
      </c>
      <c r="H50" s="173" t="e">
        <f>NA()</f>
        <v>#N/A</v>
      </c>
      <c r="I50" s="173">
        <f>IF(ISNUMBER('実質公債費比率（分子）の構造'!M$53),'実質公債費比率（分子）の構造'!M$53,NA())</f>
        <v>439</v>
      </c>
      <c r="J50" s="173" t="e">
        <f>NA()</f>
        <v>#N/A</v>
      </c>
      <c r="K50" s="173" t="e">
        <f>NA()</f>
        <v>#N/A</v>
      </c>
      <c r="L50" s="173">
        <f>IF(ISNUMBER('実質公債費比率（分子）の構造'!N$53),'実質公債費比率（分子）の構造'!N$53,NA())</f>
        <v>454</v>
      </c>
      <c r="M50" s="173" t="e">
        <f>NA()</f>
        <v>#N/A</v>
      </c>
      <c r="N50" s="173" t="e">
        <f>NA()</f>
        <v>#N/A</v>
      </c>
      <c r="O50" s="173">
        <f>IF(ISNUMBER('実質公債費比率（分子）の構造'!O$53),'実質公債費比率（分子）の構造'!O$53,NA())</f>
        <v>324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14028</v>
      </c>
      <c r="E56" s="172"/>
      <c r="F56" s="172"/>
      <c r="G56" s="172">
        <f>'将来負担比率（分子）の構造'!J$52</f>
        <v>13463</v>
      </c>
      <c r="H56" s="172"/>
      <c r="I56" s="172"/>
      <c r="J56" s="172">
        <f>'将来負担比率（分子）の構造'!K$52</f>
        <v>13177</v>
      </c>
      <c r="K56" s="172"/>
      <c r="L56" s="172"/>
      <c r="M56" s="172">
        <f>'将来負担比率（分子）の構造'!L$52</f>
        <v>14083</v>
      </c>
      <c r="N56" s="172"/>
      <c r="O56" s="172"/>
      <c r="P56" s="172">
        <f>'将来負担比率（分子）の構造'!M$52</f>
        <v>13399</v>
      </c>
    </row>
    <row r="57" spans="1:16" x14ac:dyDescent="0.15">
      <c r="A57" s="172" t="s">
        <v>42</v>
      </c>
      <c r="B57" s="172"/>
      <c r="C57" s="172"/>
      <c r="D57" s="172">
        <f>'将来負担比率（分子）の構造'!I$51</f>
        <v>787</v>
      </c>
      <c r="E57" s="172"/>
      <c r="F57" s="172"/>
      <c r="G57" s="172">
        <f>'将来負担比率（分子）の構造'!J$51</f>
        <v>644</v>
      </c>
      <c r="H57" s="172"/>
      <c r="I57" s="172"/>
      <c r="J57" s="172">
        <f>'将来負担比率（分子）の構造'!K$51</f>
        <v>573</v>
      </c>
      <c r="K57" s="172"/>
      <c r="L57" s="172"/>
      <c r="M57" s="172">
        <f>'将来負担比率（分子）の構造'!L$51</f>
        <v>537</v>
      </c>
      <c r="N57" s="172"/>
      <c r="O57" s="172"/>
      <c r="P57" s="172">
        <f>'将来負担比率（分子）の構造'!M$51</f>
        <v>519</v>
      </c>
    </row>
    <row r="58" spans="1:16" x14ac:dyDescent="0.15">
      <c r="A58" s="172" t="s">
        <v>41</v>
      </c>
      <c r="B58" s="172"/>
      <c r="C58" s="172"/>
      <c r="D58" s="172">
        <f>'将来負担比率（分子）の構造'!I$50</f>
        <v>5573</v>
      </c>
      <c r="E58" s="172"/>
      <c r="F58" s="172"/>
      <c r="G58" s="172">
        <f>'将来負担比率（分子）の構造'!J$50</f>
        <v>6003</v>
      </c>
      <c r="H58" s="172"/>
      <c r="I58" s="172"/>
      <c r="J58" s="172">
        <f>'将来負担比率（分子）の構造'!K$50</f>
        <v>5557</v>
      </c>
      <c r="K58" s="172"/>
      <c r="L58" s="172"/>
      <c r="M58" s="172">
        <f>'将来負担比率（分子）の構造'!L$50</f>
        <v>5410</v>
      </c>
      <c r="N58" s="172"/>
      <c r="O58" s="172"/>
      <c r="P58" s="172">
        <f>'将来負担比率（分子）の構造'!M$50</f>
        <v>6221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282</v>
      </c>
      <c r="C63" s="172"/>
      <c r="D63" s="172"/>
      <c r="E63" s="172">
        <f>'将来負担比率（分子）の構造'!J$44</f>
        <v>298</v>
      </c>
      <c r="F63" s="172"/>
      <c r="G63" s="172"/>
      <c r="H63" s="172">
        <f>'将来負担比率（分子）の構造'!K$44</f>
        <v>735</v>
      </c>
      <c r="I63" s="172"/>
      <c r="J63" s="172"/>
      <c r="K63" s="172">
        <f>'将来負担比率（分子）の構造'!L$44</f>
        <v>2950</v>
      </c>
      <c r="L63" s="172"/>
      <c r="M63" s="172"/>
      <c r="N63" s="172">
        <f>'将来負担比率（分子）の構造'!M$44</f>
        <v>3548</v>
      </c>
      <c r="O63" s="172"/>
      <c r="P63" s="172"/>
    </row>
    <row r="64" spans="1:16" x14ac:dyDescent="0.15">
      <c r="A64" s="172" t="s">
        <v>33</v>
      </c>
      <c r="B64" s="172">
        <f>'将来負担比率（分子）の構造'!I$43</f>
        <v>2906</v>
      </c>
      <c r="C64" s="172"/>
      <c r="D64" s="172"/>
      <c r="E64" s="172">
        <f>'将来負担比率（分子）の構造'!J$43</f>
        <v>2402</v>
      </c>
      <c r="F64" s="172"/>
      <c r="G64" s="172"/>
      <c r="H64" s="172">
        <f>'将来負担比率（分子）の構造'!K$43</f>
        <v>1878</v>
      </c>
      <c r="I64" s="172"/>
      <c r="J64" s="172"/>
      <c r="K64" s="172">
        <f>'将来負担比率（分子）の構造'!L$43</f>
        <v>1792</v>
      </c>
      <c r="L64" s="172"/>
      <c r="M64" s="172"/>
      <c r="N64" s="172">
        <f>'将来負担比率（分子）の構造'!M$43</f>
        <v>1632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16361</v>
      </c>
      <c r="C66" s="172"/>
      <c r="D66" s="172"/>
      <c r="E66" s="172">
        <f>'将来負担比率（分子）の構造'!J$41</f>
        <v>16557</v>
      </c>
      <c r="F66" s="172"/>
      <c r="G66" s="172"/>
      <c r="H66" s="172">
        <f>'将来負担比率（分子）の構造'!K$41</f>
        <v>16139</v>
      </c>
      <c r="I66" s="172"/>
      <c r="J66" s="172"/>
      <c r="K66" s="172">
        <f>'将来負担比率（分子）の構造'!L$41</f>
        <v>16138</v>
      </c>
      <c r="L66" s="172"/>
      <c r="M66" s="172"/>
      <c r="N66" s="172">
        <f>'将来負担比率（分子）の構造'!M$41</f>
        <v>17038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850</v>
      </c>
      <c r="M67" s="172" t="e">
        <f>NA()</f>
        <v>#N/A</v>
      </c>
      <c r="N67" s="172" t="e">
        <f>NA()</f>
        <v>#N/A</v>
      </c>
      <c r="O67" s="172">
        <f>IF(ISNUMBER('将来負担比率（分子）の構造'!M$53), IF('将来負担比率（分子）の構造'!M$53 &lt; 0, 0, '将来負担比率（分子）の構造'!M$53), NA())</f>
        <v>2079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1906</v>
      </c>
      <c r="C72" s="176">
        <f>基金残高に係る経年分析!G55</f>
        <v>1886</v>
      </c>
      <c r="D72" s="176">
        <f>基金残高に係る経年分析!H55</f>
        <v>2196</v>
      </c>
    </row>
    <row r="73" spans="1:16" x14ac:dyDescent="0.15">
      <c r="A73" s="175" t="s">
        <v>78</v>
      </c>
      <c r="B73" s="176">
        <f>基金残高に係る経年分析!F56</f>
        <v>389</v>
      </c>
      <c r="C73" s="176">
        <f>基金残高に係る経年分析!G56</f>
        <v>389</v>
      </c>
      <c r="D73" s="176">
        <f>基金残高に係る経年分析!H56</f>
        <v>389</v>
      </c>
    </row>
    <row r="74" spans="1:16" x14ac:dyDescent="0.15">
      <c r="A74" s="175" t="s">
        <v>79</v>
      </c>
      <c r="B74" s="176">
        <f>基金残高に係る経年分析!F57</f>
        <v>2685</v>
      </c>
      <c r="C74" s="176">
        <f>基金残高に係る経年分析!G57</f>
        <v>2462</v>
      </c>
      <c r="D74" s="176">
        <f>基金残高に係る経年分析!H57</f>
        <v>2872</v>
      </c>
    </row>
  </sheetData>
  <sheetProtection algorithmName="SHA-512" hashValue="KOhwKqaoa9Cnw/nTzFLYLj9HM6MLQrt24MjvR3/Gz3qxzRwwv5JRN4w5tXkoHoSaZ2IP0RVDcQHU0l3mA+htTw==" saltValue="N/hzWTtxNifGc7dN1Bkh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228</v>
      </c>
      <c r="C5" s="617"/>
      <c r="D5" s="617"/>
      <c r="E5" s="617"/>
      <c r="F5" s="617"/>
      <c r="G5" s="617"/>
      <c r="H5" s="617"/>
      <c r="I5" s="617"/>
      <c r="J5" s="617"/>
      <c r="K5" s="617"/>
      <c r="L5" s="617"/>
      <c r="M5" s="617"/>
      <c r="N5" s="617"/>
      <c r="O5" s="617"/>
      <c r="P5" s="617"/>
      <c r="Q5" s="618"/>
      <c r="R5" s="619">
        <v>7397902</v>
      </c>
      <c r="S5" s="620"/>
      <c r="T5" s="620"/>
      <c r="U5" s="620"/>
      <c r="V5" s="620"/>
      <c r="W5" s="620"/>
      <c r="X5" s="620"/>
      <c r="Y5" s="621"/>
      <c r="Z5" s="622">
        <v>35.4</v>
      </c>
      <c r="AA5" s="622"/>
      <c r="AB5" s="622"/>
      <c r="AC5" s="622"/>
      <c r="AD5" s="623">
        <v>7397902</v>
      </c>
      <c r="AE5" s="623"/>
      <c r="AF5" s="623"/>
      <c r="AG5" s="623"/>
      <c r="AH5" s="623"/>
      <c r="AI5" s="623"/>
      <c r="AJ5" s="623"/>
      <c r="AK5" s="623"/>
      <c r="AL5" s="624">
        <v>78.7</v>
      </c>
      <c r="AM5" s="625"/>
      <c r="AN5" s="625"/>
      <c r="AO5" s="626"/>
      <c r="AP5" s="616" t="s">
        <v>229</v>
      </c>
      <c r="AQ5" s="617"/>
      <c r="AR5" s="617"/>
      <c r="AS5" s="617"/>
      <c r="AT5" s="617"/>
      <c r="AU5" s="617"/>
      <c r="AV5" s="617"/>
      <c r="AW5" s="617"/>
      <c r="AX5" s="617"/>
      <c r="AY5" s="617"/>
      <c r="AZ5" s="617"/>
      <c r="BA5" s="617"/>
      <c r="BB5" s="617"/>
      <c r="BC5" s="617"/>
      <c r="BD5" s="617"/>
      <c r="BE5" s="617"/>
      <c r="BF5" s="618"/>
      <c r="BG5" s="630">
        <v>7397902</v>
      </c>
      <c r="BH5" s="631"/>
      <c r="BI5" s="631"/>
      <c r="BJ5" s="631"/>
      <c r="BK5" s="631"/>
      <c r="BL5" s="631"/>
      <c r="BM5" s="631"/>
      <c r="BN5" s="632"/>
      <c r="BO5" s="633">
        <v>100</v>
      </c>
      <c r="BP5" s="633"/>
      <c r="BQ5" s="633"/>
      <c r="BR5" s="633"/>
      <c r="BS5" s="634" t="s">
        <v>130</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27" t="s">
        <v>233</v>
      </c>
      <c r="C6" s="628"/>
      <c r="D6" s="628"/>
      <c r="E6" s="628"/>
      <c r="F6" s="628"/>
      <c r="G6" s="628"/>
      <c r="H6" s="628"/>
      <c r="I6" s="628"/>
      <c r="J6" s="628"/>
      <c r="K6" s="628"/>
      <c r="L6" s="628"/>
      <c r="M6" s="628"/>
      <c r="N6" s="628"/>
      <c r="O6" s="628"/>
      <c r="P6" s="628"/>
      <c r="Q6" s="629"/>
      <c r="R6" s="630">
        <v>191316</v>
      </c>
      <c r="S6" s="631"/>
      <c r="T6" s="631"/>
      <c r="U6" s="631"/>
      <c r="V6" s="631"/>
      <c r="W6" s="631"/>
      <c r="X6" s="631"/>
      <c r="Y6" s="632"/>
      <c r="Z6" s="633">
        <v>0.9</v>
      </c>
      <c r="AA6" s="633"/>
      <c r="AB6" s="633"/>
      <c r="AC6" s="633"/>
      <c r="AD6" s="634">
        <v>191316</v>
      </c>
      <c r="AE6" s="634"/>
      <c r="AF6" s="634"/>
      <c r="AG6" s="634"/>
      <c r="AH6" s="634"/>
      <c r="AI6" s="634"/>
      <c r="AJ6" s="634"/>
      <c r="AK6" s="634"/>
      <c r="AL6" s="635">
        <v>2</v>
      </c>
      <c r="AM6" s="636"/>
      <c r="AN6" s="636"/>
      <c r="AO6" s="637"/>
      <c r="AP6" s="627" t="s">
        <v>234</v>
      </c>
      <c r="AQ6" s="628"/>
      <c r="AR6" s="628"/>
      <c r="AS6" s="628"/>
      <c r="AT6" s="628"/>
      <c r="AU6" s="628"/>
      <c r="AV6" s="628"/>
      <c r="AW6" s="628"/>
      <c r="AX6" s="628"/>
      <c r="AY6" s="628"/>
      <c r="AZ6" s="628"/>
      <c r="BA6" s="628"/>
      <c r="BB6" s="628"/>
      <c r="BC6" s="628"/>
      <c r="BD6" s="628"/>
      <c r="BE6" s="628"/>
      <c r="BF6" s="629"/>
      <c r="BG6" s="630">
        <v>7397902</v>
      </c>
      <c r="BH6" s="631"/>
      <c r="BI6" s="631"/>
      <c r="BJ6" s="631"/>
      <c r="BK6" s="631"/>
      <c r="BL6" s="631"/>
      <c r="BM6" s="631"/>
      <c r="BN6" s="632"/>
      <c r="BO6" s="633">
        <v>100</v>
      </c>
      <c r="BP6" s="633"/>
      <c r="BQ6" s="633"/>
      <c r="BR6" s="633"/>
      <c r="BS6" s="634" t="s">
        <v>130</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121407</v>
      </c>
      <c r="CS6" s="631"/>
      <c r="CT6" s="631"/>
      <c r="CU6" s="631"/>
      <c r="CV6" s="631"/>
      <c r="CW6" s="631"/>
      <c r="CX6" s="631"/>
      <c r="CY6" s="632"/>
      <c r="CZ6" s="624">
        <v>0.6</v>
      </c>
      <c r="DA6" s="625"/>
      <c r="DB6" s="625"/>
      <c r="DC6" s="644"/>
      <c r="DD6" s="639" t="s">
        <v>130</v>
      </c>
      <c r="DE6" s="631"/>
      <c r="DF6" s="631"/>
      <c r="DG6" s="631"/>
      <c r="DH6" s="631"/>
      <c r="DI6" s="631"/>
      <c r="DJ6" s="631"/>
      <c r="DK6" s="631"/>
      <c r="DL6" s="631"/>
      <c r="DM6" s="631"/>
      <c r="DN6" s="631"/>
      <c r="DO6" s="631"/>
      <c r="DP6" s="632"/>
      <c r="DQ6" s="639">
        <v>121407</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3198</v>
      </c>
      <c r="S7" s="631"/>
      <c r="T7" s="631"/>
      <c r="U7" s="631"/>
      <c r="V7" s="631"/>
      <c r="W7" s="631"/>
      <c r="X7" s="631"/>
      <c r="Y7" s="632"/>
      <c r="Z7" s="633">
        <v>0</v>
      </c>
      <c r="AA7" s="633"/>
      <c r="AB7" s="633"/>
      <c r="AC7" s="633"/>
      <c r="AD7" s="634">
        <v>3198</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3021956</v>
      </c>
      <c r="BH7" s="631"/>
      <c r="BI7" s="631"/>
      <c r="BJ7" s="631"/>
      <c r="BK7" s="631"/>
      <c r="BL7" s="631"/>
      <c r="BM7" s="631"/>
      <c r="BN7" s="632"/>
      <c r="BO7" s="633">
        <v>40.799999999999997</v>
      </c>
      <c r="BP7" s="633"/>
      <c r="BQ7" s="633"/>
      <c r="BR7" s="633"/>
      <c r="BS7" s="634" t="s">
        <v>130</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1921401</v>
      </c>
      <c r="CS7" s="631"/>
      <c r="CT7" s="631"/>
      <c r="CU7" s="631"/>
      <c r="CV7" s="631"/>
      <c r="CW7" s="631"/>
      <c r="CX7" s="631"/>
      <c r="CY7" s="632"/>
      <c r="CZ7" s="633">
        <v>9.6999999999999993</v>
      </c>
      <c r="DA7" s="633"/>
      <c r="DB7" s="633"/>
      <c r="DC7" s="633"/>
      <c r="DD7" s="639">
        <v>46374</v>
      </c>
      <c r="DE7" s="631"/>
      <c r="DF7" s="631"/>
      <c r="DG7" s="631"/>
      <c r="DH7" s="631"/>
      <c r="DI7" s="631"/>
      <c r="DJ7" s="631"/>
      <c r="DK7" s="631"/>
      <c r="DL7" s="631"/>
      <c r="DM7" s="631"/>
      <c r="DN7" s="631"/>
      <c r="DO7" s="631"/>
      <c r="DP7" s="632"/>
      <c r="DQ7" s="639">
        <v>1721863</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14614</v>
      </c>
      <c r="S8" s="631"/>
      <c r="T8" s="631"/>
      <c r="U8" s="631"/>
      <c r="V8" s="631"/>
      <c r="W8" s="631"/>
      <c r="X8" s="631"/>
      <c r="Y8" s="632"/>
      <c r="Z8" s="633">
        <v>0.1</v>
      </c>
      <c r="AA8" s="633"/>
      <c r="AB8" s="633"/>
      <c r="AC8" s="633"/>
      <c r="AD8" s="634">
        <v>14614</v>
      </c>
      <c r="AE8" s="634"/>
      <c r="AF8" s="634"/>
      <c r="AG8" s="634"/>
      <c r="AH8" s="634"/>
      <c r="AI8" s="634"/>
      <c r="AJ8" s="634"/>
      <c r="AK8" s="634"/>
      <c r="AL8" s="635">
        <v>0.2</v>
      </c>
      <c r="AM8" s="636"/>
      <c r="AN8" s="636"/>
      <c r="AO8" s="637"/>
      <c r="AP8" s="627" t="s">
        <v>240</v>
      </c>
      <c r="AQ8" s="628"/>
      <c r="AR8" s="628"/>
      <c r="AS8" s="628"/>
      <c r="AT8" s="628"/>
      <c r="AU8" s="628"/>
      <c r="AV8" s="628"/>
      <c r="AW8" s="628"/>
      <c r="AX8" s="628"/>
      <c r="AY8" s="628"/>
      <c r="AZ8" s="628"/>
      <c r="BA8" s="628"/>
      <c r="BB8" s="628"/>
      <c r="BC8" s="628"/>
      <c r="BD8" s="628"/>
      <c r="BE8" s="628"/>
      <c r="BF8" s="629"/>
      <c r="BG8" s="630">
        <v>75917</v>
      </c>
      <c r="BH8" s="631"/>
      <c r="BI8" s="631"/>
      <c r="BJ8" s="631"/>
      <c r="BK8" s="631"/>
      <c r="BL8" s="631"/>
      <c r="BM8" s="631"/>
      <c r="BN8" s="632"/>
      <c r="BO8" s="633">
        <v>1</v>
      </c>
      <c r="BP8" s="633"/>
      <c r="BQ8" s="633"/>
      <c r="BR8" s="633"/>
      <c r="BS8" s="634" t="s">
        <v>130</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7564346</v>
      </c>
      <c r="CS8" s="631"/>
      <c r="CT8" s="631"/>
      <c r="CU8" s="631"/>
      <c r="CV8" s="631"/>
      <c r="CW8" s="631"/>
      <c r="CX8" s="631"/>
      <c r="CY8" s="632"/>
      <c r="CZ8" s="633">
        <v>38.1</v>
      </c>
      <c r="DA8" s="633"/>
      <c r="DB8" s="633"/>
      <c r="DC8" s="633"/>
      <c r="DD8" s="639">
        <v>164021</v>
      </c>
      <c r="DE8" s="631"/>
      <c r="DF8" s="631"/>
      <c r="DG8" s="631"/>
      <c r="DH8" s="631"/>
      <c r="DI8" s="631"/>
      <c r="DJ8" s="631"/>
      <c r="DK8" s="631"/>
      <c r="DL8" s="631"/>
      <c r="DM8" s="631"/>
      <c r="DN8" s="631"/>
      <c r="DO8" s="631"/>
      <c r="DP8" s="632"/>
      <c r="DQ8" s="639">
        <v>2545348</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29427</v>
      </c>
      <c r="S9" s="631"/>
      <c r="T9" s="631"/>
      <c r="U9" s="631"/>
      <c r="V9" s="631"/>
      <c r="W9" s="631"/>
      <c r="X9" s="631"/>
      <c r="Y9" s="632"/>
      <c r="Z9" s="633">
        <v>0.1</v>
      </c>
      <c r="AA9" s="633"/>
      <c r="AB9" s="633"/>
      <c r="AC9" s="633"/>
      <c r="AD9" s="634">
        <v>29427</v>
      </c>
      <c r="AE9" s="634"/>
      <c r="AF9" s="634"/>
      <c r="AG9" s="634"/>
      <c r="AH9" s="634"/>
      <c r="AI9" s="634"/>
      <c r="AJ9" s="634"/>
      <c r="AK9" s="634"/>
      <c r="AL9" s="635">
        <v>0.3</v>
      </c>
      <c r="AM9" s="636"/>
      <c r="AN9" s="636"/>
      <c r="AO9" s="637"/>
      <c r="AP9" s="627" t="s">
        <v>243</v>
      </c>
      <c r="AQ9" s="628"/>
      <c r="AR9" s="628"/>
      <c r="AS9" s="628"/>
      <c r="AT9" s="628"/>
      <c r="AU9" s="628"/>
      <c r="AV9" s="628"/>
      <c r="AW9" s="628"/>
      <c r="AX9" s="628"/>
      <c r="AY9" s="628"/>
      <c r="AZ9" s="628"/>
      <c r="BA9" s="628"/>
      <c r="BB9" s="628"/>
      <c r="BC9" s="628"/>
      <c r="BD9" s="628"/>
      <c r="BE9" s="628"/>
      <c r="BF9" s="629"/>
      <c r="BG9" s="630">
        <v>2340884</v>
      </c>
      <c r="BH9" s="631"/>
      <c r="BI9" s="631"/>
      <c r="BJ9" s="631"/>
      <c r="BK9" s="631"/>
      <c r="BL9" s="631"/>
      <c r="BM9" s="631"/>
      <c r="BN9" s="632"/>
      <c r="BO9" s="633">
        <v>31.6</v>
      </c>
      <c r="BP9" s="633"/>
      <c r="BQ9" s="633"/>
      <c r="BR9" s="633"/>
      <c r="BS9" s="634" t="s">
        <v>130</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1439077</v>
      </c>
      <c r="CS9" s="631"/>
      <c r="CT9" s="631"/>
      <c r="CU9" s="631"/>
      <c r="CV9" s="631"/>
      <c r="CW9" s="631"/>
      <c r="CX9" s="631"/>
      <c r="CY9" s="632"/>
      <c r="CZ9" s="633">
        <v>7.2</v>
      </c>
      <c r="DA9" s="633"/>
      <c r="DB9" s="633"/>
      <c r="DC9" s="633"/>
      <c r="DD9" s="639" t="s">
        <v>130</v>
      </c>
      <c r="DE9" s="631"/>
      <c r="DF9" s="631"/>
      <c r="DG9" s="631"/>
      <c r="DH9" s="631"/>
      <c r="DI9" s="631"/>
      <c r="DJ9" s="631"/>
      <c r="DK9" s="631"/>
      <c r="DL9" s="631"/>
      <c r="DM9" s="631"/>
      <c r="DN9" s="631"/>
      <c r="DO9" s="631"/>
      <c r="DP9" s="632"/>
      <c r="DQ9" s="639">
        <v>1076820</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130</v>
      </c>
      <c r="AE10" s="634"/>
      <c r="AF10" s="634"/>
      <c r="AG10" s="634"/>
      <c r="AH10" s="634"/>
      <c r="AI10" s="634"/>
      <c r="AJ10" s="634"/>
      <c r="AK10" s="634"/>
      <c r="AL10" s="635" t="s">
        <v>130</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155496</v>
      </c>
      <c r="BH10" s="631"/>
      <c r="BI10" s="631"/>
      <c r="BJ10" s="631"/>
      <c r="BK10" s="631"/>
      <c r="BL10" s="631"/>
      <c r="BM10" s="631"/>
      <c r="BN10" s="632"/>
      <c r="BO10" s="633">
        <v>2.1</v>
      </c>
      <c r="BP10" s="633"/>
      <c r="BQ10" s="633"/>
      <c r="BR10" s="633"/>
      <c r="BS10" s="634" t="s">
        <v>130</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11924</v>
      </c>
      <c r="CS10" s="631"/>
      <c r="CT10" s="631"/>
      <c r="CU10" s="631"/>
      <c r="CV10" s="631"/>
      <c r="CW10" s="631"/>
      <c r="CX10" s="631"/>
      <c r="CY10" s="632"/>
      <c r="CZ10" s="633">
        <v>0.1</v>
      </c>
      <c r="DA10" s="633"/>
      <c r="DB10" s="633"/>
      <c r="DC10" s="633"/>
      <c r="DD10" s="639" t="s">
        <v>130</v>
      </c>
      <c r="DE10" s="631"/>
      <c r="DF10" s="631"/>
      <c r="DG10" s="631"/>
      <c r="DH10" s="631"/>
      <c r="DI10" s="631"/>
      <c r="DJ10" s="631"/>
      <c r="DK10" s="631"/>
      <c r="DL10" s="631"/>
      <c r="DM10" s="631"/>
      <c r="DN10" s="631"/>
      <c r="DO10" s="631"/>
      <c r="DP10" s="632"/>
      <c r="DQ10" s="639">
        <v>11772</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987655</v>
      </c>
      <c r="S11" s="631"/>
      <c r="T11" s="631"/>
      <c r="U11" s="631"/>
      <c r="V11" s="631"/>
      <c r="W11" s="631"/>
      <c r="X11" s="631"/>
      <c r="Y11" s="632"/>
      <c r="Z11" s="635">
        <v>4.7</v>
      </c>
      <c r="AA11" s="636"/>
      <c r="AB11" s="636"/>
      <c r="AC11" s="648"/>
      <c r="AD11" s="639">
        <v>987655</v>
      </c>
      <c r="AE11" s="631"/>
      <c r="AF11" s="631"/>
      <c r="AG11" s="631"/>
      <c r="AH11" s="631"/>
      <c r="AI11" s="631"/>
      <c r="AJ11" s="631"/>
      <c r="AK11" s="632"/>
      <c r="AL11" s="635">
        <v>10.5</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449659</v>
      </c>
      <c r="BH11" s="631"/>
      <c r="BI11" s="631"/>
      <c r="BJ11" s="631"/>
      <c r="BK11" s="631"/>
      <c r="BL11" s="631"/>
      <c r="BM11" s="631"/>
      <c r="BN11" s="632"/>
      <c r="BO11" s="633">
        <v>6.1</v>
      </c>
      <c r="BP11" s="633"/>
      <c r="BQ11" s="633"/>
      <c r="BR11" s="633"/>
      <c r="BS11" s="634" t="s">
        <v>130</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419543</v>
      </c>
      <c r="CS11" s="631"/>
      <c r="CT11" s="631"/>
      <c r="CU11" s="631"/>
      <c r="CV11" s="631"/>
      <c r="CW11" s="631"/>
      <c r="CX11" s="631"/>
      <c r="CY11" s="632"/>
      <c r="CZ11" s="633">
        <v>2.1</v>
      </c>
      <c r="DA11" s="633"/>
      <c r="DB11" s="633"/>
      <c r="DC11" s="633"/>
      <c r="DD11" s="639">
        <v>112358</v>
      </c>
      <c r="DE11" s="631"/>
      <c r="DF11" s="631"/>
      <c r="DG11" s="631"/>
      <c r="DH11" s="631"/>
      <c r="DI11" s="631"/>
      <c r="DJ11" s="631"/>
      <c r="DK11" s="631"/>
      <c r="DL11" s="631"/>
      <c r="DM11" s="631"/>
      <c r="DN11" s="631"/>
      <c r="DO11" s="631"/>
      <c r="DP11" s="632"/>
      <c r="DQ11" s="639">
        <v>237209</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v>12738</v>
      </c>
      <c r="S12" s="631"/>
      <c r="T12" s="631"/>
      <c r="U12" s="631"/>
      <c r="V12" s="631"/>
      <c r="W12" s="631"/>
      <c r="X12" s="631"/>
      <c r="Y12" s="632"/>
      <c r="Z12" s="633">
        <v>0.1</v>
      </c>
      <c r="AA12" s="633"/>
      <c r="AB12" s="633"/>
      <c r="AC12" s="633"/>
      <c r="AD12" s="634">
        <v>12738</v>
      </c>
      <c r="AE12" s="634"/>
      <c r="AF12" s="634"/>
      <c r="AG12" s="634"/>
      <c r="AH12" s="634"/>
      <c r="AI12" s="634"/>
      <c r="AJ12" s="634"/>
      <c r="AK12" s="634"/>
      <c r="AL12" s="635">
        <v>0.1</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3891487</v>
      </c>
      <c r="BH12" s="631"/>
      <c r="BI12" s="631"/>
      <c r="BJ12" s="631"/>
      <c r="BK12" s="631"/>
      <c r="BL12" s="631"/>
      <c r="BM12" s="631"/>
      <c r="BN12" s="632"/>
      <c r="BO12" s="633">
        <v>52.6</v>
      </c>
      <c r="BP12" s="633"/>
      <c r="BQ12" s="633"/>
      <c r="BR12" s="633"/>
      <c r="BS12" s="634" t="s">
        <v>130</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980894</v>
      </c>
      <c r="CS12" s="631"/>
      <c r="CT12" s="631"/>
      <c r="CU12" s="631"/>
      <c r="CV12" s="631"/>
      <c r="CW12" s="631"/>
      <c r="CX12" s="631"/>
      <c r="CY12" s="632"/>
      <c r="CZ12" s="633">
        <v>4.9000000000000004</v>
      </c>
      <c r="DA12" s="633"/>
      <c r="DB12" s="633"/>
      <c r="DC12" s="633"/>
      <c r="DD12" s="639" t="s">
        <v>130</v>
      </c>
      <c r="DE12" s="631"/>
      <c r="DF12" s="631"/>
      <c r="DG12" s="631"/>
      <c r="DH12" s="631"/>
      <c r="DI12" s="631"/>
      <c r="DJ12" s="631"/>
      <c r="DK12" s="631"/>
      <c r="DL12" s="631"/>
      <c r="DM12" s="631"/>
      <c r="DN12" s="631"/>
      <c r="DO12" s="631"/>
      <c r="DP12" s="632"/>
      <c r="DQ12" s="639">
        <v>914963</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130</v>
      </c>
      <c r="AA13" s="633"/>
      <c r="AB13" s="633"/>
      <c r="AC13" s="633"/>
      <c r="AD13" s="634" t="s">
        <v>130</v>
      </c>
      <c r="AE13" s="634"/>
      <c r="AF13" s="634"/>
      <c r="AG13" s="634"/>
      <c r="AH13" s="634"/>
      <c r="AI13" s="634"/>
      <c r="AJ13" s="634"/>
      <c r="AK13" s="634"/>
      <c r="AL13" s="635" t="s">
        <v>130</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3847242</v>
      </c>
      <c r="BH13" s="631"/>
      <c r="BI13" s="631"/>
      <c r="BJ13" s="631"/>
      <c r="BK13" s="631"/>
      <c r="BL13" s="631"/>
      <c r="BM13" s="631"/>
      <c r="BN13" s="632"/>
      <c r="BO13" s="633">
        <v>52</v>
      </c>
      <c r="BP13" s="633"/>
      <c r="BQ13" s="633"/>
      <c r="BR13" s="633"/>
      <c r="BS13" s="634" t="s">
        <v>130</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2353109</v>
      </c>
      <c r="CS13" s="631"/>
      <c r="CT13" s="631"/>
      <c r="CU13" s="631"/>
      <c r="CV13" s="631"/>
      <c r="CW13" s="631"/>
      <c r="CX13" s="631"/>
      <c r="CY13" s="632"/>
      <c r="CZ13" s="633">
        <v>11.9</v>
      </c>
      <c r="DA13" s="633"/>
      <c r="DB13" s="633"/>
      <c r="DC13" s="633"/>
      <c r="DD13" s="639">
        <v>1761645</v>
      </c>
      <c r="DE13" s="631"/>
      <c r="DF13" s="631"/>
      <c r="DG13" s="631"/>
      <c r="DH13" s="631"/>
      <c r="DI13" s="631"/>
      <c r="DJ13" s="631"/>
      <c r="DK13" s="631"/>
      <c r="DL13" s="631"/>
      <c r="DM13" s="631"/>
      <c r="DN13" s="631"/>
      <c r="DO13" s="631"/>
      <c r="DP13" s="632"/>
      <c r="DQ13" s="639">
        <v>938530</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130</v>
      </c>
      <c r="AE14" s="634"/>
      <c r="AF14" s="634"/>
      <c r="AG14" s="634"/>
      <c r="AH14" s="634"/>
      <c r="AI14" s="634"/>
      <c r="AJ14" s="634"/>
      <c r="AK14" s="634"/>
      <c r="AL14" s="635" t="s">
        <v>130</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141283</v>
      </c>
      <c r="BH14" s="631"/>
      <c r="BI14" s="631"/>
      <c r="BJ14" s="631"/>
      <c r="BK14" s="631"/>
      <c r="BL14" s="631"/>
      <c r="BM14" s="631"/>
      <c r="BN14" s="632"/>
      <c r="BO14" s="633">
        <v>1.9</v>
      </c>
      <c r="BP14" s="633"/>
      <c r="BQ14" s="633"/>
      <c r="BR14" s="633"/>
      <c r="BS14" s="634" t="s">
        <v>130</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1350237</v>
      </c>
      <c r="CS14" s="631"/>
      <c r="CT14" s="631"/>
      <c r="CU14" s="631"/>
      <c r="CV14" s="631"/>
      <c r="CW14" s="631"/>
      <c r="CX14" s="631"/>
      <c r="CY14" s="632"/>
      <c r="CZ14" s="633">
        <v>6.8</v>
      </c>
      <c r="DA14" s="633"/>
      <c r="DB14" s="633"/>
      <c r="DC14" s="633"/>
      <c r="DD14" s="639">
        <v>834116</v>
      </c>
      <c r="DE14" s="631"/>
      <c r="DF14" s="631"/>
      <c r="DG14" s="631"/>
      <c r="DH14" s="631"/>
      <c r="DI14" s="631"/>
      <c r="DJ14" s="631"/>
      <c r="DK14" s="631"/>
      <c r="DL14" s="631"/>
      <c r="DM14" s="631"/>
      <c r="DN14" s="631"/>
      <c r="DO14" s="631"/>
      <c r="DP14" s="632"/>
      <c r="DQ14" s="639">
        <v>575201</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130</v>
      </c>
      <c r="AA15" s="633"/>
      <c r="AB15" s="633"/>
      <c r="AC15" s="633"/>
      <c r="AD15" s="634" t="s">
        <v>130</v>
      </c>
      <c r="AE15" s="634"/>
      <c r="AF15" s="634"/>
      <c r="AG15" s="634"/>
      <c r="AH15" s="634"/>
      <c r="AI15" s="634"/>
      <c r="AJ15" s="634"/>
      <c r="AK15" s="634"/>
      <c r="AL15" s="635" t="s">
        <v>130</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343176</v>
      </c>
      <c r="BH15" s="631"/>
      <c r="BI15" s="631"/>
      <c r="BJ15" s="631"/>
      <c r="BK15" s="631"/>
      <c r="BL15" s="631"/>
      <c r="BM15" s="631"/>
      <c r="BN15" s="632"/>
      <c r="BO15" s="633">
        <v>4.5999999999999996</v>
      </c>
      <c r="BP15" s="633"/>
      <c r="BQ15" s="633"/>
      <c r="BR15" s="633"/>
      <c r="BS15" s="634" t="s">
        <v>130</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2150843</v>
      </c>
      <c r="CS15" s="631"/>
      <c r="CT15" s="631"/>
      <c r="CU15" s="631"/>
      <c r="CV15" s="631"/>
      <c r="CW15" s="631"/>
      <c r="CX15" s="631"/>
      <c r="CY15" s="632"/>
      <c r="CZ15" s="633">
        <v>10.8</v>
      </c>
      <c r="DA15" s="633"/>
      <c r="DB15" s="633"/>
      <c r="DC15" s="633"/>
      <c r="DD15" s="639">
        <v>837873</v>
      </c>
      <c r="DE15" s="631"/>
      <c r="DF15" s="631"/>
      <c r="DG15" s="631"/>
      <c r="DH15" s="631"/>
      <c r="DI15" s="631"/>
      <c r="DJ15" s="631"/>
      <c r="DK15" s="631"/>
      <c r="DL15" s="631"/>
      <c r="DM15" s="631"/>
      <c r="DN15" s="631"/>
      <c r="DO15" s="631"/>
      <c r="DP15" s="632"/>
      <c r="DQ15" s="639">
        <v>1375695</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7915</v>
      </c>
      <c r="S16" s="631"/>
      <c r="T16" s="631"/>
      <c r="U16" s="631"/>
      <c r="V16" s="631"/>
      <c r="W16" s="631"/>
      <c r="X16" s="631"/>
      <c r="Y16" s="632"/>
      <c r="Z16" s="633">
        <v>0</v>
      </c>
      <c r="AA16" s="633"/>
      <c r="AB16" s="633"/>
      <c r="AC16" s="633"/>
      <c r="AD16" s="634">
        <v>7915</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33" t="s">
        <v>130</v>
      </c>
      <c r="BP16" s="633"/>
      <c r="BQ16" s="633"/>
      <c r="BR16" s="633"/>
      <c r="BS16" s="634" t="s">
        <v>130</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t="s">
        <v>130</v>
      </c>
      <c r="CS16" s="631"/>
      <c r="CT16" s="631"/>
      <c r="CU16" s="631"/>
      <c r="CV16" s="631"/>
      <c r="CW16" s="631"/>
      <c r="CX16" s="631"/>
      <c r="CY16" s="632"/>
      <c r="CZ16" s="633" t="s">
        <v>130</v>
      </c>
      <c r="DA16" s="633"/>
      <c r="DB16" s="633"/>
      <c r="DC16" s="633"/>
      <c r="DD16" s="639" t="s">
        <v>130</v>
      </c>
      <c r="DE16" s="631"/>
      <c r="DF16" s="631"/>
      <c r="DG16" s="631"/>
      <c r="DH16" s="631"/>
      <c r="DI16" s="631"/>
      <c r="DJ16" s="631"/>
      <c r="DK16" s="631"/>
      <c r="DL16" s="631"/>
      <c r="DM16" s="631"/>
      <c r="DN16" s="631"/>
      <c r="DO16" s="631"/>
      <c r="DP16" s="632"/>
      <c r="DQ16" s="639" t="s">
        <v>130</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114415</v>
      </c>
      <c r="S17" s="631"/>
      <c r="T17" s="631"/>
      <c r="U17" s="631"/>
      <c r="V17" s="631"/>
      <c r="W17" s="631"/>
      <c r="X17" s="631"/>
      <c r="Y17" s="632"/>
      <c r="Z17" s="633">
        <v>0.5</v>
      </c>
      <c r="AA17" s="633"/>
      <c r="AB17" s="633"/>
      <c r="AC17" s="633"/>
      <c r="AD17" s="634">
        <v>114415</v>
      </c>
      <c r="AE17" s="634"/>
      <c r="AF17" s="634"/>
      <c r="AG17" s="634"/>
      <c r="AH17" s="634"/>
      <c r="AI17" s="634"/>
      <c r="AJ17" s="634"/>
      <c r="AK17" s="634"/>
      <c r="AL17" s="635">
        <v>1.2</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130</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1538122</v>
      </c>
      <c r="CS17" s="631"/>
      <c r="CT17" s="631"/>
      <c r="CU17" s="631"/>
      <c r="CV17" s="631"/>
      <c r="CW17" s="631"/>
      <c r="CX17" s="631"/>
      <c r="CY17" s="632"/>
      <c r="CZ17" s="633">
        <v>7.7</v>
      </c>
      <c r="DA17" s="633"/>
      <c r="DB17" s="633"/>
      <c r="DC17" s="633"/>
      <c r="DD17" s="639" t="s">
        <v>130</v>
      </c>
      <c r="DE17" s="631"/>
      <c r="DF17" s="631"/>
      <c r="DG17" s="631"/>
      <c r="DH17" s="631"/>
      <c r="DI17" s="631"/>
      <c r="DJ17" s="631"/>
      <c r="DK17" s="631"/>
      <c r="DL17" s="631"/>
      <c r="DM17" s="631"/>
      <c r="DN17" s="631"/>
      <c r="DO17" s="631"/>
      <c r="DP17" s="632"/>
      <c r="DQ17" s="639">
        <v>1481416</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153315</v>
      </c>
      <c r="S18" s="631"/>
      <c r="T18" s="631"/>
      <c r="U18" s="631"/>
      <c r="V18" s="631"/>
      <c r="W18" s="631"/>
      <c r="X18" s="631"/>
      <c r="Y18" s="632"/>
      <c r="Z18" s="633">
        <v>0.7</v>
      </c>
      <c r="AA18" s="633"/>
      <c r="AB18" s="633"/>
      <c r="AC18" s="633"/>
      <c r="AD18" s="634">
        <v>153315</v>
      </c>
      <c r="AE18" s="634"/>
      <c r="AF18" s="634"/>
      <c r="AG18" s="634"/>
      <c r="AH18" s="634"/>
      <c r="AI18" s="634"/>
      <c r="AJ18" s="634"/>
      <c r="AK18" s="634"/>
      <c r="AL18" s="635">
        <v>1.6000000238418579</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130</v>
      </c>
      <c r="BP18" s="633"/>
      <c r="BQ18" s="633"/>
      <c r="BR18" s="633"/>
      <c r="BS18" s="634" t="s">
        <v>130</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130</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130</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58312</v>
      </c>
      <c r="S19" s="631"/>
      <c r="T19" s="631"/>
      <c r="U19" s="631"/>
      <c r="V19" s="631"/>
      <c r="W19" s="631"/>
      <c r="X19" s="631"/>
      <c r="Y19" s="632"/>
      <c r="Z19" s="633">
        <v>0.3</v>
      </c>
      <c r="AA19" s="633"/>
      <c r="AB19" s="633"/>
      <c r="AC19" s="633"/>
      <c r="AD19" s="634">
        <v>58312</v>
      </c>
      <c r="AE19" s="634"/>
      <c r="AF19" s="634"/>
      <c r="AG19" s="634"/>
      <c r="AH19" s="634"/>
      <c r="AI19" s="634"/>
      <c r="AJ19" s="634"/>
      <c r="AK19" s="634"/>
      <c r="AL19" s="635">
        <v>0.6</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t="s">
        <v>130</v>
      </c>
      <c r="BH19" s="631"/>
      <c r="BI19" s="631"/>
      <c r="BJ19" s="631"/>
      <c r="BK19" s="631"/>
      <c r="BL19" s="631"/>
      <c r="BM19" s="631"/>
      <c r="BN19" s="632"/>
      <c r="BO19" s="633" t="s">
        <v>130</v>
      </c>
      <c r="BP19" s="633"/>
      <c r="BQ19" s="633"/>
      <c r="BR19" s="633"/>
      <c r="BS19" s="634" t="s">
        <v>130</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130</v>
      </c>
      <c r="DA19" s="633"/>
      <c r="DB19" s="633"/>
      <c r="DC19" s="633"/>
      <c r="DD19" s="639" t="s">
        <v>130</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2520</v>
      </c>
      <c r="S20" s="631"/>
      <c r="T20" s="631"/>
      <c r="U20" s="631"/>
      <c r="V20" s="631"/>
      <c r="W20" s="631"/>
      <c r="X20" s="631"/>
      <c r="Y20" s="632"/>
      <c r="Z20" s="633">
        <v>0</v>
      </c>
      <c r="AA20" s="633"/>
      <c r="AB20" s="633"/>
      <c r="AC20" s="633"/>
      <c r="AD20" s="634">
        <v>2520</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t="s">
        <v>130</v>
      </c>
      <c r="BH20" s="631"/>
      <c r="BI20" s="631"/>
      <c r="BJ20" s="631"/>
      <c r="BK20" s="631"/>
      <c r="BL20" s="631"/>
      <c r="BM20" s="631"/>
      <c r="BN20" s="632"/>
      <c r="BO20" s="633" t="s">
        <v>130</v>
      </c>
      <c r="BP20" s="633"/>
      <c r="BQ20" s="633"/>
      <c r="BR20" s="633"/>
      <c r="BS20" s="634" t="s">
        <v>130</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19850903</v>
      </c>
      <c r="CS20" s="631"/>
      <c r="CT20" s="631"/>
      <c r="CU20" s="631"/>
      <c r="CV20" s="631"/>
      <c r="CW20" s="631"/>
      <c r="CX20" s="631"/>
      <c r="CY20" s="632"/>
      <c r="CZ20" s="633">
        <v>100</v>
      </c>
      <c r="DA20" s="633"/>
      <c r="DB20" s="633"/>
      <c r="DC20" s="633"/>
      <c r="DD20" s="639">
        <v>3756387</v>
      </c>
      <c r="DE20" s="631"/>
      <c r="DF20" s="631"/>
      <c r="DG20" s="631"/>
      <c r="DH20" s="631"/>
      <c r="DI20" s="631"/>
      <c r="DJ20" s="631"/>
      <c r="DK20" s="631"/>
      <c r="DL20" s="631"/>
      <c r="DM20" s="631"/>
      <c r="DN20" s="631"/>
      <c r="DO20" s="631"/>
      <c r="DP20" s="632"/>
      <c r="DQ20" s="639">
        <v>11000224</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2125</v>
      </c>
      <c r="S21" s="631"/>
      <c r="T21" s="631"/>
      <c r="U21" s="631"/>
      <c r="V21" s="631"/>
      <c r="W21" s="631"/>
      <c r="X21" s="631"/>
      <c r="Y21" s="632"/>
      <c r="Z21" s="633">
        <v>0</v>
      </c>
      <c r="AA21" s="633"/>
      <c r="AB21" s="633"/>
      <c r="AC21" s="633"/>
      <c r="AD21" s="634">
        <v>2125</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t="s">
        <v>130</v>
      </c>
      <c r="BH21" s="631"/>
      <c r="BI21" s="631"/>
      <c r="BJ21" s="631"/>
      <c r="BK21" s="631"/>
      <c r="BL21" s="631"/>
      <c r="BM21" s="631"/>
      <c r="BN21" s="632"/>
      <c r="BO21" s="633" t="s">
        <v>130</v>
      </c>
      <c r="BP21" s="633"/>
      <c r="BQ21" s="633"/>
      <c r="BR21" s="633"/>
      <c r="BS21" s="634" t="s">
        <v>130</v>
      </c>
      <c r="BT21" s="634"/>
      <c r="BU21" s="634"/>
      <c r="BV21" s="634"/>
      <c r="BW21" s="634"/>
      <c r="BX21" s="634"/>
      <c r="BY21" s="634"/>
      <c r="BZ21" s="634"/>
      <c r="CA21" s="634"/>
      <c r="CB21" s="638"/>
      <c r="CD21" s="657"/>
      <c r="CE21" s="658"/>
      <c r="CF21" s="658"/>
      <c r="CG21" s="658"/>
      <c r="CH21" s="658"/>
      <c r="CI21" s="658"/>
      <c r="CJ21" s="658"/>
      <c r="CK21" s="658"/>
      <c r="CL21" s="658"/>
      <c r="CM21" s="658"/>
      <c r="CN21" s="658"/>
      <c r="CO21" s="658"/>
      <c r="CP21" s="658"/>
      <c r="CQ21" s="659"/>
      <c r="CR21" s="660"/>
      <c r="CS21" s="653"/>
      <c r="CT21" s="653"/>
      <c r="CU21" s="653"/>
      <c r="CV21" s="653"/>
      <c r="CW21" s="653"/>
      <c r="CX21" s="653"/>
      <c r="CY21" s="661"/>
      <c r="CZ21" s="662"/>
      <c r="DA21" s="662"/>
      <c r="DB21" s="662"/>
      <c r="DC21" s="662"/>
      <c r="DD21" s="652"/>
      <c r="DE21" s="653"/>
      <c r="DF21" s="653"/>
      <c r="DG21" s="653"/>
      <c r="DH21" s="653"/>
      <c r="DI21" s="653"/>
      <c r="DJ21" s="653"/>
      <c r="DK21" s="653"/>
      <c r="DL21" s="653"/>
      <c r="DM21" s="653"/>
      <c r="DN21" s="653"/>
      <c r="DO21" s="653"/>
      <c r="DP21" s="661"/>
      <c r="DQ21" s="652"/>
      <c r="DR21" s="653"/>
      <c r="DS21" s="653"/>
      <c r="DT21" s="653"/>
      <c r="DU21" s="653"/>
      <c r="DV21" s="653"/>
      <c r="DW21" s="653"/>
      <c r="DX21" s="653"/>
      <c r="DY21" s="653"/>
      <c r="DZ21" s="653"/>
      <c r="EA21" s="653"/>
      <c r="EB21" s="653"/>
      <c r="EC21" s="654"/>
    </row>
    <row r="22" spans="2:133" ht="11.25" customHeight="1" x14ac:dyDescent="0.15">
      <c r="B22" s="666" t="s">
        <v>280</v>
      </c>
      <c r="C22" s="667"/>
      <c r="D22" s="667"/>
      <c r="E22" s="667"/>
      <c r="F22" s="667"/>
      <c r="G22" s="667"/>
      <c r="H22" s="667"/>
      <c r="I22" s="667"/>
      <c r="J22" s="667"/>
      <c r="K22" s="667"/>
      <c r="L22" s="667"/>
      <c r="M22" s="667"/>
      <c r="N22" s="667"/>
      <c r="O22" s="667"/>
      <c r="P22" s="667"/>
      <c r="Q22" s="668"/>
      <c r="R22" s="630">
        <v>90358</v>
      </c>
      <c r="S22" s="631"/>
      <c r="T22" s="631"/>
      <c r="U22" s="631"/>
      <c r="V22" s="631"/>
      <c r="W22" s="631"/>
      <c r="X22" s="631"/>
      <c r="Y22" s="632"/>
      <c r="Z22" s="633">
        <v>0.4</v>
      </c>
      <c r="AA22" s="633"/>
      <c r="AB22" s="633"/>
      <c r="AC22" s="633"/>
      <c r="AD22" s="634">
        <v>90358</v>
      </c>
      <c r="AE22" s="634"/>
      <c r="AF22" s="634"/>
      <c r="AG22" s="634"/>
      <c r="AH22" s="634"/>
      <c r="AI22" s="634"/>
      <c r="AJ22" s="634"/>
      <c r="AK22" s="634"/>
      <c r="AL22" s="635">
        <v>1</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130</v>
      </c>
      <c r="BP22" s="633"/>
      <c r="BQ22" s="633"/>
      <c r="BR22" s="633"/>
      <c r="BS22" s="634" t="s">
        <v>130</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683339</v>
      </c>
      <c r="S23" s="631"/>
      <c r="T23" s="631"/>
      <c r="U23" s="631"/>
      <c r="V23" s="631"/>
      <c r="W23" s="631"/>
      <c r="X23" s="631"/>
      <c r="Y23" s="632"/>
      <c r="Z23" s="633">
        <v>3.3</v>
      </c>
      <c r="AA23" s="633"/>
      <c r="AB23" s="633"/>
      <c r="AC23" s="633"/>
      <c r="AD23" s="634">
        <v>479769</v>
      </c>
      <c r="AE23" s="634"/>
      <c r="AF23" s="634"/>
      <c r="AG23" s="634"/>
      <c r="AH23" s="634"/>
      <c r="AI23" s="634"/>
      <c r="AJ23" s="634"/>
      <c r="AK23" s="634"/>
      <c r="AL23" s="635">
        <v>5.0999999999999996</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t="s">
        <v>130</v>
      </c>
      <c r="BH23" s="631"/>
      <c r="BI23" s="631"/>
      <c r="BJ23" s="631"/>
      <c r="BK23" s="631"/>
      <c r="BL23" s="631"/>
      <c r="BM23" s="631"/>
      <c r="BN23" s="632"/>
      <c r="BO23" s="633" t="s">
        <v>130</v>
      </c>
      <c r="BP23" s="633"/>
      <c r="BQ23" s="633"/>
      <c r="BR23" s="633"/>
      <c r="BS23" s="634" t="s">
        <v>130</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3" t="s">
        <v>288</v>
      </c>
      <c r="DM23" s="664"/>
      <c r="DN23" s="664"/>
      <c r="DO23" s="664"/>
      <c r="DP23" s="664"/>
      <c r="DQ23" s="664"/>
      <c r="DR23" s="664"/>
      <c r="DS23" s="664"/>
      <c r="DT23" s="664"/>
      <c r="DU23" s="664"/>
      <c r="DV23" s="665"/>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479769</v>
      </c>
      <c r="S24" s="631"/>
      <c r="T24" s="631"/>
      <c r="U24" s="631"/>
      <c r="V24" s="631"/>
      <c r="W24" s="631"/>
      <c r="X24" s="631"/>
      <c r="Y24" s="632"/>
      <c r="Z24" s="633">
        <v>2.2999999999999998</v>
      </c>
      <c r="AA24" s="633"/>
      <c r="AB24" s="633"/>
      <c r="AC24" s="633"/>
      <c r="AD24" s="634">
        <v>479769</v>
      </c>
      <c r="AE24" s="634"/>
      <c r="AF24" s="634"/>
      <c r="AG24" s="634"/>
      <c r="AH24" s="634"/>
      <c r="AI24" s="634"/>
      <c r="AJ24" s="634"/>
      <c r="AK24" s="634"/>
      <c r="AL24" s="635">
        <v>5.0999999999999996</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130</v>
      </c>
      <c r="BH24" s="631"/>
      <c r="BI24" s="631"/>
      <c r="BJ24" s="631"/>
      <c r="BK24" s="631"/>
      <c r="BL24" s="631"/>
      <c r="BM24" s="631"/>
      <c r="BN24" s="632"/>
      <c r="BO24" s="633" t="s">
        <v>130</v>
      </c>
      <c r="BP24" s="633"/>
      <c r="BQ24" s="633"/>
      <c r="BR24" s="633"/>
      <c r="BS24" s="634" t="s">
        <v>130</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9229315</v>
      </c>
      <c r="CS24" s="620"/>
      <c r="CT24" s="620"/>
      <c r="CU24" s="620"/>
      <c r="CV24" s="620"/>
      <c r="CW24" s="620"/>
      <c r="CX24" s="620"/>
      <c r="CY24" s="621"/>
      <c r="CZ24" s="624">
        <v>46.5</v>
      </c>
      <c r="DA24" s="625"/>
      <c r="DB24" s="625"/>
      <c r="DC24" s="644"/>
      <c r="DD24" s="669">
        <v>4557874</v>
      </c>
      <c r="DE24" s="620"/>
      <c r="DF24" s="620"/>
      <c r="DG24" s="620"/>
      <c r="DH24" s="620"/>
      <c r="DI24" s="620"/>
      <c r="DJ24" s="620"/>
      <c r="DK24" s="621"/>
      <c r="DL24" s="669">
        <v>4555715</v>
      </c>
      <c r="DM24" s="620"/>
      <c r="DN24" s="620"/>
      <c r="DO24" s="620"/>
      <c r="DP24" s="620"/>
      <c r="DQ24" s="620"/>
      <c r="DR24" s="620"/>
      <c r="DS24" s="620"/>
      <c r="DT24" s="620"/>
      <c r="DU24" s="620"/>
      <c r="DV24" s="621"/>
      <c r="DW24" s="624">
        <v>46.3</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203570</v>
      </c>
      <c r="S25" s="631"/>
      <c r="T25" s="631"/>
      <c r="U25" s="631"/>
      <c r="V25" s="631"/>
      <c r="W25" s="631"/>
      <c r="X25" s="631"/>
      <c r="Y25" s="632"/>
      <c r="Z25" s="633">
        <v>1</v>
      </c>
      <c r="AA25" s="633"/>
      <c r="AB25" s="633"/>
      <c r="AC25" s="633"/>
      <c r="AD25" s="634" t="s">
        <v>130</v>
      </c>
      <c r="AE25" s="634"/>
      <c r="AF25" s="634"/>
      <c r="AG25" s="634"/>
      <c r="AH25" s="634"/>
      <c r="AI25" s="634"/>
      <c r="AJ25" s="634"/>
      <c r="AK25" s="634"/>
      <c r="AL25" s="635" t="s">
        <v>130</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130</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2051386</v>
      </c>
      <c r="CS25" s="655"/>
      <c r="CT25" s="655"/>
      <c r="CU25" s="655"/>
      <c r="CV25" s="655"/>
      <c r="CW25" s="655"/>
      <c r="CX25" s="655"/>
      <c r="CY25" s="656"/>
      <c r="CZ25" s="635">
        <v>10.3</v>
      </c>
      <c r="DA25" s="670"/>
      <c r="DB25" s="670"/>
      <c r="DC25" s="672"/>
      <c r="DD25" s="639">
        <v>1854004</v>
      </c>
      <c r="DE25" s="655"/>
      <c r="DF25" s="655"/>
      <c r="DG25" s="655"/>
      <c r="DH25" s="655"/>
      <c r="DI25" s="655"/>
      <c r="DJ25" s="655"/>
      <c r="DK25" s="656"/>
      <c r="DL25" s="639">
        <v>1852158</v>
      </c>
      <c r="DM25" s="655"/>
      <c r="DN25" s="655"/>
      <c r="DO25" s="655"/>
      <c r="DP25" s="655"/>
      <c r="DQ25" s="655"/>
      <c r="DR25" s="655"/>
      <c r="DS25" s="655"/>
      <c r="DT25" s="655"/>
      <c r="DU25" s="655"/>
      <c r="DV25" s="656"/>
      <c r="DW25" s="635">
        <v>18.8</v>
      </c>
      <c r="DX25" s="670"/>
      <c r="DY25" s="670"/>
      <c r="DZ25" s="670"/>
      <c r="EA25" s="670"/>
      <c r="EB25" s="670"/>
      <c r="EC25" s="671"/>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33" t="s">
        <v>130</v>
      </c>
      <c r="AA26" s="633"/>
      <c r="AB26" s="633"/>
      <c r="AC26" s="633"/>
      <c r="AD26" s="634" t="s">
        <v>130</v>
      </c>
      <c r="AE26" s="634"/>
      <c r="AF26" s="634"/>
      <c r="AG26" s="634"/>
      <c r="AH26" s="634"/>
      <c r="AI26" s="634"/>
      <c r="AJ26" s="634"/>
      <c r="AK26" s="634"/>
      <c r="AL26" s="635" t="s">
        <v>130</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130</v>
      </c>
      <c r="BH26" s="631"/>
      <c r="BI26" s="631"/>
      <c r="BJ26" s="631"/>
      <c r="BK26" s="631"/>
      <c r="BL26" s="631"/>
      <c r="BM26" s="631"/>
      <c r="BN26" s="632"/>
      <c r="BO26" s="633" t="s">
        <v>130</v>
      </c>
      <c r="BP26" s="633"/>
      <c r="BQ26" s="633"/>
      <c r="BR26" s="633"/>
      <c r="BS26" s="634" t="s">
        <v>130</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1081049</v>
      </c>
      <c r="CS26" s="631"/>
      <c r="CT26" s="631"/>
      <c r="CU26" s="631"/>
      <c r="CV26" s="631"/>
      <c r="CW26" s="631"/>
      <c r="CX26" s="631"/>
      <c r="CY26" s="632"/>
      <c r="CZ26" s="635">
        <v>5.4</v>
      </c>
      <c r="DA26" s="670"/>
      <c r="DB26" s="670"/>
      <c r="DC26" s="672"/>
      <c r="DD26" s="639">
        <v>935534</v>
      </c>
      <c r="DE26" s="631"/>
      <c r="DF26" s="631"/>
      <c r="DG26" s="631"/>
      <c r="DH26" s="631"/>
      <c r="DI26" s="631"/>
      <c r="DJ26" s="631"/>
      <c r="DK26" s="632"/>
      <c r="DL26" s="639" t="s">
        <v>130</v>
      </c>
      <c r="DM26" s="631"/>
      <c r="DN26" s="631"/>
      <c r="DO26" s="631"/>
      <c r="DP26" s="631"/>
      <c r="DQ26" s="631"/>
      <c r="DR26" s="631"/>
      <c r="DS26" s="631"/>
      <c r="DT26" s="631"/>
      <c r="DU26" s="631"/>
      <c r="DV26" s="632"/>
      <c r="DW26" s="635" t="s">
        <v>130</v>
      </c>
      <c r="DX26" s="670"/>
      <c r="DY26" s="670"/>
      <c r="DZ26" s="670"/>
      <c r="EA26" s="670"/>
      <c r="EB26" s="670"/>
      <c r="EC26" s="671"/>
    </row>
    <row r="27" spans="2:133" ht="11.25" customHeight="1" x14ac:dyDescent="0.15">
      <c r="B27" s="627" t="s">
        <v>299</v>
      </c>
      <c r="C27" s="628"/>
      <c r="D27" s="628"/>
      <c r="E27" s="628"/>
      <c r="F27" s="628"/>
      <c r="G27" s="628"/>
      <c r="H27" s="628"/>
      <c r="I27" s="628"/>
      <c r="J27" s="628"/>
      <c r="K27" s="628"/>
      <c r="L27" s="628"/>
      <c r="M27" s="628"/>
      <c r="N27" s="628"/>
      <c r="O27" s="628"/>
      <c r="P27" s="628"/>
      <c r="Q27" s="629"/>
      <c r="R27" s="630">
        <v>9595834</v>
      </c>
      <c r="S27" s="631"/>
      <c r="T27" s="631"/>
      <c r="U27" s="631"/>
      <c r="V27" s="631"/>
      <c r="W27" s="631"/>
      <c r="X27" s="631"/>
      <c r="Y27" s="632"/>
      <c r="Z27" s="633">
        <v>45.9</v>
      </c>
      <c r="AA27" s="633"/>
      <c r="AB27" s="633"/>
      <c r="AC27" s="633"/>
      <c r="AD27" s="634">
        <v>9392264</v>
      </c>
      <c r="AE27" s="634"/>
      <c r="AF27" s="634"/>
      <c r="AG27" s="634"/>
      <c r="AH27" s="634"/>
      <c r="AI27" s="634"/>
      <c r="AJ27" s="634"/>
      <c r="AK27" s="634"/>
      <c r="AL27" s="635">
        <v>99.900001525878906</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7397902</v>
      </c>
      <c r="BH27" s="631"/>
      <c r="BI27" s="631"/>
      <c r="BJ27" s="631"/>
      <c r="BK27" s="631"/>
      <c r="BL27" s="631"/>
      <c r="BM27" s="631"/>
      <c r="BN27" s="632"/>
      <c r="BO27" s="633">
        <v>100</v>
      </c>
      <c r="BP27" s="633"/>
      <c r="BQ27" s="633"/>
      <c r="BR27" s="633"/>
      <c r="BS27" s="634" t="s">
        <v>130</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5639807</v>
      </c>
      <c r="CS27" s="655"/>
      <c r="CT27" s="655"/>
      <c r="CU27" s="655"/>
      <c r="CV27" s="655"/>
      <c r="CW27" s="655"/>
      <c r="CX27" s="655"/>
      <c r="CY27" s="656"/>
      <c r="CZ27" s="635">
        <v>28.4</v>
      </c>
      <c r="DA27" s="670"/>
      <c r="DB27" s="670"/>
      <c r="DC27" s="672"/>
      <c r="DD27" s="639">
        <v>1222454</v>
      </c>
      <c r="DE27" s="655"/>
      <c r="DF27" s="655"/>
      <c r="DG27" s="655"/>
      <c r="DH27" s="655"/>
      <c r="DI27" s="655"/>
      <c r="DJ27" s="655"/>
      <c r="DK27" s="656"/>
      <c r="DL27" s="639">
        <v>1222141</v>
      </c>
      <c r="DM27" s="655"/>
      <c r="DN27" s="655"/>
      <c r="DO27" s="655"/>
      <c r="DP27" s="655"/>
      <c r="DQ27" s="655"/>
      <c r="DR27" s="655"/>
      <c r="DS27" s="655"/>
      <c r="DT27" s="655"/>
      <c r="DU27" s="655"/>
      <c r="DV27" s="656"/>
      <c r="DW27" s="635">
        <v>12.4</v>
      </c>
      <c r="DX27" s="670"/>
      <c r="DY27" s="670"/>
      <c r="DZ27" s="670"/>
      <c r="EA27" s="670"/>
      <c r="EB27" s="670"/>
      <c r="EC27" s="671"/>
    </row>
    <row r="28" spans="2:133" ht="11.25" customHeight="1" x14ac:dyDescent="0.15">
      <c r="B28" s="627" t="s">
        <v>302</v>
      </c>
      <c r="C28" s="628"/>
      <c r="D28" s="628"/>
      <c r="E28" s="628"/>
      <c r="F28" s="628"/>
      <c r="G28" s="628"/>
      <c r="H28" s="628"/>
      <c r="I28" s="628"/>
      <c r="J28" s="628"/>
      <c r="K28" s="628"/>
      <c r="L28" s="628"/>
      <c r="M28" s="628"/>
      <c r="N28" s="628"/>
      <c r="O28" s="628"/>
      <c r="P28" s="628"/>
      <c r="Q28" s="629"/>
      <c r="R28" s="630">
        <v>7647</v>
      </c>
      <c r="S28" s="631"/>
      <c r="T28" s="631"/>
      <c r="U28" s="631"/>
      <c r="V28" s="631"/>
      <c r="W28" s="631"/>
      <c r="X28" s="631"/>
      <c r="Y28" s="632"/>
      <c r="Z28" s="633">
        <v>0</v>
      </c>
      <c r="AA28" s="633"/>
      <c r="AB28" s="633"/>
      <c r="AC28" s="633"/>
      <c r="AD28" s="634">
        <v>7647</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1538122</v>
      </c>
      <c r="CS28" s="631"/>
      <c r="CT28" s="631"/>
      <c r="CU28" s="631"/>
      <c r="CV28" s="631"/>
      <c r="CW28" s="631"/>
      <c r="CX28" s="631"/>
      <c r="CY28" s="632"/>
      <c r="CZ28" s="635">
        <v>7.7</v>
      </c>
      <c r="DA28" s="670"/>
      <c r="DB28" s="670"/>
      <c r="DC28" s="672"/>
      <c r="DD28" s="639">
        <v>1481416</v>
      </c>
      <c r="DE28" s="631"/>
      <c r="DF28" s="631"/>
      <c r="DG28" s="631"/>
      <c r="DH28" s="631"/>
      <c r="DI28" s="631"/>
      <c r="DJ28" s="631"/>
      <c r="DK28" s="632"/>
      <c r="DL28" s="639">
        <v>1481416</v>
      </c>
      <c r="DM28" s="631"/>
      <c r="DN28" s="631"/>
      <c r="DO28" s="631"/>
      <c r="DP28" s="631"/>
      <c r="DQ28" s="631"/>
      <c r="DR28" s="631"/>
      <c r="DS28" s="631"/>
      <c r="DT28" s="631"/>
      <c r="DU28" s="631"/>
      <c r="DV28" s="632"/>
      <c r="DW28" s="635">
        <v>15.1</v>
      </c>
      <c r="DX28" s="670"/>
      <c r="DY28" s="670"/>
      <c r="DZ28" s="670"/>
      <c r="EA28" s="670"/>
      <c r="EB28" s="670"/>
      <c r="EC28" s="671"/>
    </row>
    <row r="29" spans="2:133" ht="11.25" customHeight="1" x14ac:dyDescent="0.15">
      <c r="B29" s="627" t="s">
        <v>304</v>
      </c>
      <c r="C29" s="628"/>
      <c r="D29" s="628"/>
      <c r="E29" s="628"/>
      <c r="F29" s="628"/>
      <c r="G29" s="628"/>
      <c r="H29" s="628"/>
      <c r="I29" s="628"/>
      <c r="J29" s="628"/>
      <c r="K29" s="628"/>
      <c r="L29" s="628"/>
      <c r="M29" s="628"/>
      <c r="N29" s="628"/>
      <c r="O29" s="628"/>
      <c r="P29" s="628"/>
      <c r="Q29" s="629"/>
      <c r="R29" s="630">
        <v>169456</v>
      </c>
      <c r="S29" s="631"/>
      <c r="T29" s="631"/>
      <c r="U29" s="631"/>
      <c r="V29" s="631"/>
      <c r="W29" s="631"/>
      <c r="X29" s="631"/>
      <c r="Y29" s="632"/>
      <c r="Z29" s="633">
        <v>0.8</v>
      </c>
      <c r="AA29" s="633"/>
      <c r="AB29" s="633"/>
      <c r="AC29" s="633"/>
      <c r="AD29" s="634" t="s">
        <v>130</v>
      </c>
      <c r="AE29" s="634"/>
      <c r="AF29" s="634"/>
      <c r="AG29" s="634"/>
      <c r="AH29" s="634"/>
      <c r="AI29" s="634"/>
      <c r="AJ29" s="634"/>
      <c r="AK29" s="634"/>
      <c r="AL29" s="635" t="s">
        <v>130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70</v>
      </c>
      <c r="CG29" s="646"/>
      <c r="CH29" s="646"/>
      <c r="CI29" s="646"/>
      <c r="CJ29" s="646"/>
      <c r="CK29" s="646"/>
      <c r="CL29" s="646"/>
      <c r="CM29" s="646"/>
      <c r="CN29" s="646"/>
      <c r="CO29" s="646"/>
      <c r="CP29" s="646"/>
      <c r="CQ29" s="647"/>
      <c r="CR29" s="630">
        <v>1538097</v>
      </c>
      <c r="CS29" s="655"/>
      <c r="CT29" s="655"/>
      <c r="CU29" s="655"/>
      <c r="CV29" s="655"/>
      <c r="CW29" s="655"/>
      <c r="CX29" s="655"/>
      <c r="CY29" s="656"/>
      <c r="CZ29" s="635">
        <v>7.7</v>
      </c>
      <c r="DA29" s="670"/>
      <c r="DB29" s="670"/>
      <c r="DC29" s="672"/>
      <c r="DD29" s="639">
        <v>1481391</v>
      </c>
      <c r="DE29" s="655"/>
      <c r="DF29" s="655"/>
      <c r="DG29" s="655"/>
      <c r="DH29" s="655"/>
      <c r="DI29" s="655"/>
      <c r="DJ29" s="655"/>
      <c r="DK29" s="656"/>
      <c r="DL29" s="639">
        <v>1481391</v>
      </c>
      <c r="DM29" s="655"/>
      <c r="DN29" s="655"/>
      <c r="DO29" s="655"/>
      <c r="DP29" s="655"/>
      <c r="DQ29" s="655"/>
      <c r="DR29" s="655"/>
      <c r="DS29" s="655"/>
      <c r="DT29" s="655"/>
      <c r="DU29" s="655"/>
      <c r="DV29" s="656"/>
      <c r="DW29" s="635">
        <v>15.1</v>
      </c>
      <c r="DX29" s="670"/>
      <c r="DY29" s="670"/>
      <c r="DZ29" s="670"/>
      <c r="EA29" s="670"/>
      <c r="EB29" s="670"/>
      <c r="EC29" s="671"/>
    </row>
    <row r="30" spans="2:133" ht="11.25" customHeight="1" x14ac:dyDescent="0.15">
      <c r="B30" s="627" t="s">
        <v>306</v>
      </c>
      <c r="C30" s="628"/>
      <c r="D30" s="628"/>
      <c r="E30" s="628"/>
      <c r="F30" s="628"/>
      <c r="G30" s="628"/>
      <c r="H30" s="628"/>
      <c r="I30" s="628"/>
      <c r="J30" s="628"/>
      <c r="K30" s="628"/>
      <c r="L30" s="628"/>
      <c r="M30" s="628"/>
      <c r="N30" s="628"/>
      <c r="O30" s="628"/>
      <c r="P30" s="628"/>
      <c r="Q30" s="629"/>
      <c r="R30" s="630">
        <v>93421</v>
      </c>
      <c r="S30" s="631"/>
      <c r="T30" s="631"/>
      <c r="U30" s="631"/>
      <c r="V30" s="631"/>
      <c r="W30" s="631"/>
      <c r="X30" s="631"/>
      <c r="Y30" s="632"/>
      <c r="Z30" s="633">
        <v>0.4</v>
      </c>
      <c r="AA30" s="633"/>
      <c r="AB30" s="633"/>
      <c r="AC30" s="633"/>
      <c r="AD30" s="634" t="s">
        <v>130</v>
      </c>
      <c r="AE30" s="634"/>
      <c r="AF30" s="634"/>
      <c r="AG30" s="634"/>
      <c r="AH30" s="634"/>
      <c r="AI30" s="634"/>
      <c r="AJ30" s="634"/>
      <c r="AK30" s="634"/>
      <c r="AL30" s="635" t="s">
        <v>130</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1447103</v>
      </c>
      <c r="CS30" s="631"/>
      <c r="CT30" s="631"/>
      <c r="CU30" s="631"/>
      <c r="CV30" s="631"/>
      <c r="CW30" s="631"/>
      <c r="CX30" s="631"/>
      <c r="CY30" s="632"/>
      <c r="CZ30" s="635">
        <v>7.3</v>
      </c>
      <c r="DA30" s="670"/>
      <c r="DB30" s="670"/>
      <c r="DC30" s="672"/>
      <c r="DD30" s="639">
        <v>1390397</v>
      </c>
      <c r="DE30" s="631"/>
      <c r="DF30" s="631"/>
      <c r="DG30" s="631"/>
      <c r="DH30" s="631"/>
      <c r="DI30" s="631"/>
      <c r="DJ30" s="631"/>
      <c r="DK30" s="632"/>
      <c r="DL30" s="639">
        <v>1390397</v>
      </c>
      <c r="DM30" s="631"/>
      <c r="DN30" s="631"/>
      <c r="DO30" s="631"/>
      <c r="DP30" s="631"/>
      <c r="DQ30" s="631"/>
      <c r="DR30" s="631"/>
      <c r="DS30" s="631"/>
      <c r="DT30" s="631"/>
      <c r="DU30" s="631"/>
      <c r="DV30" s="632"/>
      <c r="DW30" s="635">
        <v>14.1</v>
      </c>
      <c r="DX30" s="670"/>
      <c r="DY30" s="670"/>
      <c r="DZ30" s="670"/>
      <c r="EA30" s="670"/>
      <c r="EB30" s="670"/>
      <c r="EC30" s="671"/>
    </row>
    <row r="31" spans="2:133" ht="11.25" customHeight="1" x14ac:dyDescent="0.15">
      <c r="B31" s="627" t="s">
        <v>310</v>
      </c>
      <c r="C31" s="628"/>
      <c r="D31" s="628"/>
      <c r="E31" s="628"/>
      <c r="F31" s="628"/>
      <c r="G31" s="628"/>
      <c r="H31" s="628"/>
      <c r="I31" s="628"/>
      <c r="J31" s="628"/>
      <c r="K31" s="628"/>
      <c r="L31" s="628"/>
      <c r="M31" s="628"/>
      <c r="N31" s="628"/>
      <c r="O31" s="628"/>
      <c r="P31" s="628"/>
      <c r="Q31" s="629"/>
      <c r="R31" s="630">
        <v>79686</v>
      </c>
      <c r="S31" s="631"/>
      <c r="T31" s="631"/>
      <c r="U31" s="631"/>
      <c r="V31" s="631"/>
      <c r="W31" s="631"/>
      <c r="X31" s="631"/>
      <c r="Y31" s="632"/>
      <c r="Z31" s="633">
        <v>0.4</v>
      </c>
      <c r="AA31" s="633"/>
      <c r="AB31" s="633"/>
      <c r="AC31" s="633"/>
      <c r="AD31" s="634" t="s">
        <v>130</v>
      </c>
      <c r="AE31" s="634"/>
      <c r="AF31" s="634"/>
      <c r="AG31" s="634"/>
      <c r="AH31" s="634"/>
      <c r="AI31" s="634"/>
      <c r="AJ31" s="634"/>
      <c r="AK31" s="634"/>
      <c r="AL31" s="635" t="s">
        <v>130</v>
      </c>
      <c r="AM31" s="636"/>
      <c r="AN31" s="636"/>
      <c r="AO31" s="637"/>
      <c r="AP31" s="690" t="s">
        <v>311</v>
      </c>
      <c r="AQ31" s="691"/>
      <c r="AR31" s="691"/>
      <c r="AS31" s="691"/>
      <c r="AT31" s="696" t="s">
        <v>312</v>
      </c>
      <c r="AU31" s="366"/>
      <c r="AV31" s="366"/>
      <c r="AW31" s="366"/>
      <c r="AX31" s="616" t="s">
        <v>189</v>
      </c>
      <c r="AY31" s="617"/>
      <c r="AZ31" s="617"/>
      <c r="BA31" s="617"/>
      <c r="BB31" s="617"/>
      <c r="BC31" s="617"/>
      <c r="BD31" s="617"/>
      <c r="BE31" s="617"/>
      <c r="BF31" s="618"/>
      <c r="BG31" s="689">
        <v>99.3</v>
      </c>
      <c r="BH31" s="685"/>
      <c r="BI31" s="685"/>
      <c r="BJ31" s="685"/>
      <c r="BK31" s="685"/>
      <c r="BL31" s="685"/>
      <c r="BM31" s="625">
        <v>97</v>
      </c>
      <c r="BN31" s="685"/>
      <c r="BO31" s="685"/>
      <c r="BP31" s="685"/>
      <c r="BQ31" s="686"/>
      <c r="BR31" s="689">
        <v>98.5</v>
      </c>
      <c r="BS31" s="685"/>
      <c r="BT31" s="685"/>
      <c r="BU31" s="685"/>
      <c r="BV31" s="685"/>
      <c r="BW31" s="685"/>
      <c r="BX31" s="625">
        <v>96.3</v>
      </c>
      <c r="BY31" s="685"/>
      <c r="BZ31" s="685"/>
      <c r="CA31" s="685"/>
      <c r="CB31" s="686"/>
      <c r="CD31" s="681"/>
      <c r="CE31" s="682"/>
      <c r="CF31" s="645" t="s">
        <v>313</v>
      </c>
      <c r="CG31" s="646"/>
      <c r="CH31" s="646"/>
      <c r="CI31" s="646"/>
      <c r="CJ31" s="646"/>
      <c r="CK31" s="646"/>
      <c r="CL31" s="646"/>
      <c r="CM31" s="646"/>
      <c r="CN31" s="646"/>
      <c r="CO31" s="646"/>
      <c r="CP31" s="646"/>
      <c r="CQ31" s="647"/>
      <c r="CR31" s="630">
        <v>90994</v>
      </c>
      <c r="CS31" s="655"/>
      <c r="CT31" s="655"/>
      <c r="CU31" s="655"/>
      <c r="CV31" s="655"/>
      <c r="CW31" s="655"/>
      <c r="CX31" s="655"/>
      <c r="CY31" s="656"/>
      <c r="CZ31" s="635">
        <v>0.5</v>
      </c>
      <c r="DA31" s="670"/>
      <c r="DB31" s="670"/>
      <c r="DC31" s="672"/>
      <c r="DD31" s="639">
        <v>90994</v>
      </c>
      <c r="DE31" s="655"/>
      <c r="DF31" s="655"/>
      <c r="DG31" s="655"/>
      <c r="DH31" s="655"/>
      <c r="DI31" s="655"/>
      <c r="DJ31" s="655"/>
      <c r="DK31" s="656"/>
      <c r="DL31" s="639">
        <v>90994</v>
      </c>
      <c r="DM31" s="655"/>
      <c r="DN31" s="655"/>
      <c r="DO31" s="655"/>
      <c r="DP31" s="655"/>
      <c r="DQ31" s="655"/>
      <c r="DR31" s="655"/>
      <c r="DS31" s="655"/>
      <c r="DT31" s="655"/>
      <c r="DU31" s="655"/>
      <c r="DV31" s="656"/>
      <c r="DW31" s="635">
        <v>0.9</v>
      </c>
      <c r="DX31" s="670"/>
      <c r="DY31" s="670"/>
      <c r="DZ31" s="670"/>
      <c r="EA31" s="670"/>
      <c r="EB31" s="670"/>
      <c r="EC31" s="671"/>
    </row>
    <row r="32" spans="2:133" ht="11.25" customHeight="1" x14ac:dyDescent="0.15">
      <c r="B32" s="627" t="s">
        <v>314</v>
      </c>
      <c r="C32" s="628"/>
      <c r="D32" s="628"/>
      <c r="E32" s="628"/>
      <c r="F32" s="628"/>
      <c r="G32" s="628"/>
      <c r="H32" s="628"/>
      <c r="I32" s="628"/>
      <c r="J32" s="628"/>
      <c r="K32" s="628"/>
      <c r="L32" s="628"/>
      <c r="M32" s="628"/>
      <c r="N32" s="628"/>
      <c r="O32" s="628"/>
      <c r="P32" s="628"/>
      <c r="Q32" s="629"/>
      <c r="R32" s="630">
        <v>4948869</v>
      </c>
      <c r="S32" s="631"/>
      <c r="T32" s="631"/>
      <c r="U32" s="631"/>
      <c r="V32" s="631"/>
      <c r="W32" s="631"/>
      <c r="X32" s="631"/>
      <c r="Y32" s="632"/>
      <c r="Z32" s="633">
        <v>23.7</v>
      </c>
      <c r="AA32" s="633"/>
      <c r="AB32" s="633"/>
      <c r="AC32" s="633"/>
      <c r="AD32" s="634" t="s">
        <v>130</v>
      </c>
      <c r="AE32" s="634"/>
      <c r="AF32" s="634"/>
      <c r="AG32" s="634"/>
      <c r="AH32" s="634"/>
      <c r="AI32" s="634"/>
      <c r="AJ32" s="634"/>
      <c r="AK32" s="634"/>
      <c r="AL32" s="635" t="s">
        <v>130</v>
      </c>
      <c r="AM32" s="636"/>
      <c r="AN32" s="636"/>
      <c r="AO32" s="637"/>
      <c r="AP32" s="692"/>
      <c r="AQ32" s="693"/>
      <c r="AR32" s="693"/>
      <c r="AS32" s="693"/>
      <c r="AT32" s="697"/>
      <c r="AU32" s="362" t="s">
        <v>315</v>
      </c>
      <c r="AV32" s="362"/>
      <c r="AW32" s="362"/>
      <c r="AX32" s="627" t="s">
        <v>316</v>
      </c>
      <c r="AY32" s="628"/>
      <c r="AZ32" s="628"/>
      <c r="BA32" s="628"/>
      <c r="BB32" s="628"/>
      <c r="BC32" s="628"/>
      <c r="BD32" s="628"/>
      <c r="BE32" s="628"/>
      <c r="BF32" s="629"/>
      <c r="BG32" s="699">
        <v>99.1</v>
      </c>
      <c r="BH32" s="655"/>
      <c r="BI32" s="655"/>
      <c r="BJ32" s="655"/>
      <c r="BK32" s="655"/>
      <c r="BL32" s="655"/>
      <c r="BM32" s="636">
        <v>96.1</v>
      </c>
      <c r="BN32" s="687"/>
      <c r="BO32" s="687"/>
      <c r="BP32" s="687"/>
      <c r="BQ32" s="688"/>
      <c r="BR32" s="699">
        <v>99.2</v>
      </c>
      <c r="BS32" s="655"/>
      <c r="BT32" s="655"/>
      <c r="BU32" s="655"/>
      <c r="BV32" s="655"/>
      <c r="BW32" s="655"/>
      <c r="BX32" s="636">
        <v>96.3</v>
      </c>
      <c r="BY32" s="687"/>
      <c r="BZ32" s="687"/>
      <c r="CA32" s="687"/>
      <c r="CB32" s="688"/>
      <c r="CD32" s="683"/>
      <c r="CE32" s="684"/>
      <c r="CF32" s="645" t="s">
        <v>317</v>
      </c>
      <c r="CG32" s="646"/>
      <c r="CH32" s="646"/>
      <c r="CI32" s="646"/>
      <c r="CJ32" s="646"/>
      <c r="CK32" s="646"/>
      <c r="CL32" s="646"/>
      <c r="CM32" s="646"/>
      <c r="CN32" s="646"/>
      <c r="CO32" s="646"/>
      <c r="CP32" s="646"/>
      <c r="CQ32" s="647"/>
      <c r="CR32" s="630">
        <v>25</v>
      </c>
      <c r="CS32" s="631"/>
      <c r="CT32" s="631"/>
      <c r="CU32" s="631"/>
      <c r="CV32" s="631"/>
      <c r="CW32" s="631"/>
      <c r="CX32" s="631"/>
      <c r="CY32" s="632"/>
      <c r="CZ32" s="635">
        <v>0</v>
      </c>
      <c r="DA32" s="670"/>
      <c r="DB32" s="670"/>
      <c r="DC32" s="672"/>
      <c r="DD32" s="639">
        <v>25</v>
      </c>
      <c r="DE32" s="631"/>
      <c r="DF32" s="631"/>
      <c r="DG32" s="631"/>
      <c r="DH32" s="631"/>
      <c r="DI32" s="631"/>
      <c r="DJ32" s="631"/>
      <c r="DK32" s="632"/>
      <c r="DL32" s="639">
        <v>25</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66" t="s">
        <v>318</v>
      </c>
      <c r="C33" s="667"/>
      <c r="D33" s="667"/>
      <c r="E33" s="667"/>
      <c r="F33" s="667"/>
      <c r="G33" s="667"/>
      <c r="H33" s="667"/>
      <c r="I33" s="667"/>
      <c r="J33" s="667"/>
      <c r="K33" s="667"/>
      <c r="L33" s="667"/>
      <c r="M33" s="667"/>
      <c r="N33" s="667"/>
      <c r="O33" s="667"/>
      <c r="P33" s="667"/>
      <c r="Q33" s="668"/>
      <c r="R33" s="630">
        <v>3455</v>
      </c>
      <c r="S33" s="631"/>
      <c r="T33" s="631"/>
      <c r="U33" s="631"/>
      <c r="V33" s="631"/>
      <c r="W33" s="631"/>
      <c r="X33" s="631"/>
      <c r="Y33" s="632"/>
      <c r="Z33" s="633">
        <v>0</v>
      </c>
      <c r="AA33" s="633"/>
      <c r="AB33" s="633"/>
      <c r="AC33" s="633"/>
      <c r="AD33" s="634">
        <v>3455</v>
      </c>
      <c r="AE33" s="634"/>
      <c r="AF33" s="634"/>
      <c r="AG33" s="634"/>
      <c r="AH33" s="634"/>
      <c r="AI33" s="634"/>
      <c r="AJ33" s="634"/>
      <c r="AK33" s="634"/>
      <c r="AL33" s="635">
        <v>0</v>
      </c>
      <c r="AM33" s="636"/>
      <c r="AN33" s="636"/>
      <c r="AO33" s="637"/>
      <c r="AP33" s="694"/>
      <c r="AQ33" s="695"/>
      <c r="AR33" s="695"/>
      <c r="AS33" s="695"/>
      <c r="AT33" s="698"/>
      <c r="AU33" s="360"/>
      <c r="AV33" s="360"/>
      <c r="AW33" s="360"/>
      <c r="AX33" s="674" t="s">
        <v>319</v>
      </c>
      <c r="AY33" s="675"/>
      <c r="AZ33" s="675"/>
      <c r="BA33" s="675"/>
      <c r="BB33" s="675"/>
      <c r="BC33" s="675"/>
      <c r="BD33" s="675"/>
      <c r="BE33" s="675"/>
      <c r="BF33" s="676"/>
      <c r="BG33" s="700">
        <v>99.5</v>
      </c>
      <c r="BH33" s="701"/>
      <c r="BI33" s="701"/>
      <c r="BJ33" s="701"/>
      <c r="BK33" s="701"/>
      <c r="BL33" s="701"/>
      <c r="BM33" s="702">
        <v>97.5</v>
      </c>
      <c r="BN33" s="701"/>
      <c r="BO33" s="701"/>
      <c r="BP33" s="701"/>
      <c r="BQ33" s="703"/>
      <c r="BR33" s="700">
        <v>97.8</v>
      </c>
      <c r="BS33" s="701"/>
      <c r="BT33" s="701"/>
      <c r="BU33" s="701"/>
      <c r="BV33" s="701"/>
      <c r="BW33" s="701"/>
      <c r="BX33" s="702">
        <v>96.1</v>
      </c>
      <c r="BY33" s="701"/>
      <c r="BZ33" s="701"/>
      <c r="CA33" s="701"/>
      <c r="CB33" s="703"/>
      <c r="CD33" s="645" t="s">
        <v>320</v>
      </c>
      <c r="CE33" s="646"/>
      <c r="CF33" s="646"/>
      <c r="CG33" s="646"/>
      <c r="CH33" s="646"/>
      <c r="CI33" s="646"/>
      <c r="CJ33" s="646"/>
      <c r="CK33" s="646"/>
      <c r="CL33" s="646"/>
      <c r="CM33" s="646"/>
      <c r="CN33" s="646"/>
      <c r="CO33" s="646"/>
      <c r="CP33" s="646"/>
      <c r="CQ33" s="647"/>
      <c r="CR33" s="630">
        <v>6865201</v>
      </c>
      <c r="CS33" s="655"/>
      <c r="CT33" s="655"/>
      <c r="CU33" s="655"/>
      <c r="CV33" s="655"/>
      <c r="CW33" s="655"/>
      <c r="CX33" s="655"/>
      <c r="CY33" s="656"/>
      <c r="CZ33" s="635">
        <v>34.6</v>
      </c>
      <c r="DA33" s="670"/>
      <c r="DB33" s="670"/>
      <c r="DC33" s="672"/>
      <c r="DD33" s="639">
        <v>5749015</v>
      </c>
      <c r="DE33" s="655"/>
      <c r="DF33" s="655"/>
      <c r="DG33" s="655"/>
      <c r="DH33" s="655"/>
      <c r="DI33" s="655"/>
      <c r="DJ33" s="655"/>
      <c r="DK33" s="656"/>
      <c r="DL33" s="639">
        <v>3639638</v>
      </c>
      <c r="DM33" s="655"/>
      <c r="DN33" s="655"/>
      <c r="DO33" s="655"/>
      <c r="DP33" s="655"/>
      <c r="DQ33" s="655"/>
      <c r="DR33" s="655"/>
      <c r="DS33" s="655"/>
      <c r="DT33" s="655"/>
      <c r="DU33" s="655"/>
      <c r="DV33" s="656"/>
      <c r="DW33" s="635">
        <v>37</v>
      </c>
      <c r="DX33" s="670"/>
      <c r="DY33" s="670"/>
      <c r="DZ33" s="670"/>
      <c r="EA33" s="670"/>
      <c r="EB33" s="670"/>
      <c r="EC33" s="671"/>
    </row>
    <row r="34" spans="2:133" ht="11.25" customHeight="1" x14ac:dyDescent="0.15">
      <c r="B34" s="627" t="s">
        <v>321</v>
      </c>
      <c r="C34" s="628"/>
      <c r="D34" s="628"/>
      <c r="E34" s="628"/>
      <c r="F34" s="628"/>
      <c r="G34" s="628"/>
      <c r="H34" s="628"/>
      <c r="I34" s="628"/>
      <c r="J34" s="628"/>
      <c r="K34" s="628"/>
      <c r="L34" s="628"/>
      <c r="M34" s="628"/>
      <c r="N34" s="628"/>
      <c r="O34" s="628"/>
      <c r="P34" s="628"/>
      <c r="Q34" s="629"/>
      <c r="R34" s="630">
        <v>1679200</v>
      </c>
      <c r="S34" s="631"/>
      <c r="T34" s="631"/>
      <c r="U34" s="631"/>
      <c r="V34" s="631"/>
      <c r="W34" s="631"/>
      <c r="X34" s="631"/>
      <c r="Y34" s="632"/>
      <c r="Z34" s="633">
        <v>8</v>
      </c>
      <c r="AA34" s="633"/>
      <c r="AB34" s="633"/>
      <c r="AC34" s="633"/>
      <c r="AD34" s="634" t="s">
        <v>130</v>
      </c>
      <c r="AE34" s="634"/>
      <c r="AF34" s="634"/>
      <c r="AG34" s="634"/>
      <c r="AH34" s="634"/>
      <c r="AI34" s="634"/>
      <c r="AJ34" s="634"/>
      <c r="AK34" s="634"/>
      <c r="AL34" s="635" t="s">
        <v>130</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2670015</v>
      </c>
      <c r="CS34" s="631"/>
      <c r="CT34" s="631"/>
      <c r="CU34" s="631"/>
      <c r="CV34" s="631"/>
      <c r="CW34" s="631"/>
      <c r="CX34" s="631"/>
      <c r="CY34" s="632"/>
      <c r="CZ34" s="635">
        <v>13.5</v>
      </c>
      <c r="DA34" s="670"/>
      <c r="DB34" s="670"/>
      <c r="DC34" s="672"/>
      <c r="DD34" s="639">
        <v>2055772</v>
      </c>
      <c r="DE34" s="631"/>
      <c r="DF34" s="631"/>
      <c r="DG34" s="631"/>
      <c r="DH34" s="631"/>
      <c r="DI34" s="631"/>
      <c r="DJ34" s="631"/>
      <c r="DK34" s="632"/>
      <c r="DL34" s="639">
        <v>1581990</v>
      </c>
      <c r="DM34" s="631"/>
      <c r="DN34" s="631"/>
      <c r="DO34" s="631"/>
      <c r="DP34" s="631"/>
      <c r="DQ34" s="631"/>
      <c r="DR34" s="631"/>
      <c r="DS34" s="631"/>
      <c r="DT34" s="631"/>
      <c r="DU34" s="631"/>
      <c r="DV34" s="632"/>
      <c r="DW34" s="635">
        <v>16.100000000000001</v>
      </c>
      <c r="DX34" s="670"/>
      <c r="DY34" s="670"/>
      <c r="DZ34" s="670"/>
      <c r="EA34" s="670"/>
      <c r="EB34" s="670"/>
      <c r="EC34" s="671"/>
    </row>
    <row r="35" spans="2:133" ht="11.25" customHeight="1" x14ac:dyDescent="0.15">
      <c r="B35" s="627" t="s">
        <v>323</v>
      </c>
      <c r="C35" s="628"/>
      <c r="D35" s="628"/>
      <c r="E35" s="628"/>
      <c r="F35" s="628"/>
      <c r="G35" s="628"/>
      <c r="H35" s="628"/>
      <c r="I35" s="628"/>
      <c r="J35" s="628"/>
      <c r="K35" s="628"/>
      <c r="L35" s="628"/>
      <c r="M35" s="628"/>
      <c r="N35" s="628"/>
      <c r="O35" s="628"/>
      <c r="P35" s="628"/>
      <c r="Q35" s="629"/>
      <c r="R35" s="630">
        <v>188547</v>
      </c>
      <c r="S35" s="631"/>
      <c r="T35" s="631"/>
      <c r="U35" s="631"/>
      <c r="V35" s="631"/>
      <c r="W35" s="631"/>
      <c r="X35" s="631"/>
      <c r="Y35" s="632"/>
      <c r="Z35" s="633">
        <v>0.9</v>
      </c>
      <c r="AA35" s="633"/>
      <c r="AB35" s="633"/>
      <c r="AC35" s="633"/>
      <c r="AD35" s="634" t="s">
        <v>130</v>
      </c>
      <c r="AE35" s="634"/>
      <c r="AF35" s="634"/>
      <c r="AG35" s="634"/>
      <c r="AH35" s="634"/>
      <c r="AI35" s="634"/>
      <c r="AJ35" s="634"/>
      <c r="AK35" s="634"/>
      <c r="AL35" s="635" t="s">
        <v>130</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70544</v>
      </c>
      <c r="CS35" s="655"/>
      <c r="CT35" s="655"/>
      <c r="CU35" s="655"/>
      <c r="CV35" s="655"/>
      <c r="CW35" s="655"/>
      <c r="CX35" s="655"/>
      <c r="CY35" s="656"/>
      <c r="CZ35" s="635">
        <v>0.4</v>
      </c>
      <c r="DA35" s="670"/>
      <c r="DB35" s="670"/>
      <c r="DC35" s="672"/>
      <c r="DD35" s="639">
        <v>46884</v>
      </c>
      <c r="DE35" s="655"/>
      <c r="DF35" s="655"/>
      <c r="DG35" s="655"/>
      <c r="DH35" s="655"/>
      <c r="DI35" s="655"/>
      <c r="DJ35" s="655"/>
      <c r="DK35" s="656"/>
      <c r="DL35" s="639">
        <v>22859</v>
      </c>
      <c r="DM35" s="655"/>
      <c r="DN35" s="655"/>
      <c r="DO35" s="655"/>
      <c r="DP35" s="655"/>
      <c r="DQ35" s="655"/>
      <c r="DR35" s="655"/>
      <c r="DS35" s="655"/>
      <c r="DT35" s="655"/>
      <c r="DU35" s="655"/>
      <c r="DV35" s="656"/>
      <c r="DW35" s="635">
        <v>0.2</v>
      </c>
      <c r="DX35" s="670"/>
      <c r="DY35" s="670"/>
      <c r="DZ35" s="670"/>
      <c r="EA35" s="670"/>
      <c r="EB35" s="670"/>
      <c r="EC35" s="671"/>
    </row>
    <row r="36" spans="2:133" ht="11.25" customHeight="1" x14ac:dyDescent="0.15">
      <c r="B36" s="627" t="s">
        <v>327</v>
      </c>
      <c r="C36" s="628"/>
      <c r="D36" s="628"/>
      <c r="E36" s="628"/>
      <c r="F36" s="628"/>
      <c r="G36" s="628"/>
      <c r="H36" s="628"/>
      <c r="I36" s="628"/>
      <c r="J36" s="628"/>
      <c r="K36" s="628"/>
      <c r="L36" s="628"/>
      <c r="M36" s="628"/>
      <c r="N36" s="628"/>
      <c r="O36" s="628"/>
      <c r="P36" s="628"/>
      <c r="Q36" s="629"/>
      <c r="R36" s="630">
        <v>82983</v>
      </c>
      <c r="S36" s="631"/>
      <c r="T36" s="631"/>
      <c r="U36" s="631"/>
      <c r="V36" s="631"/>
      <c r="W36" s="631"/>
      <c r="X36" s="631"/>
      <c r="Y36" s="632"/>
      <c r="Z36" s="633">
        <v>0.4</v>
      </c>
      <c r="AA36" s="633"/>
      <c r="AB36" s="633"/>
      <c r="AC36" s="633"/>
      <c r="AD36" s="634" t="s">
        <v>130</v>
      </c>
      <c r="AE36" s="634"/>
      <c r="AF36" s="634"/>
      <c r="AG36" s="634"/>
      <c r="AH36" s="634"/>
      <c r="AI36" s="634"/>
      <c r="AJ36" s="634"/>
      <c r="AK36" s="634"/>
      <c r="AL36" s="635" t="s">
        <v>130</v>
      </c>
      <c r="AM36" s="636"/>
      <c r="AN36" s="636"/>
      <c r="AO36" s="637"/>
      <c r="AP36" s="218"/>
      <c r="AQ36" s="704" t="s">
        <v>328</v>
      </c>
      <c r="AR36" s="705"/>
      <c r="AS36" s="705"/>
      <c r="AT36" s="705"/>
      <c r="AU36" s="705"/>
      <c r="AV36" s="705"/>
      <c r="AW36" s="705"/>
      <c r="AX36" s="705"/>
      <c r="AY36" s="706"/>
      <c r="AZ36" s="619">
        <v>1440879</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14694</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1861985</v>
      </c>
      <c r="CS36" s="631"/>
      <c r="CT36" s="631"/>
      <c r="CU36" s="631"/>
      <c r="CV36" s="631"/>
      <c r="CW36" s="631"/>
      <c r="CX36" s="631"/>
      <c r="CY36" s="632"/>
      <c r="CZ36" s="635">
        <v>9.4</v>
      </c>
      <c r="DA36" s="670"/>
      <c r="DB36" s="670"/>
      <c r="DC36" s="672"/>
      <c r="DD36" s="639">
        <v>1612563</v>
      </c>
      <c r="DE36" s="631"/>
      <c r="DF36" s="631"/>
      <c r="DG36" s="631"/>
      <c r="DH36" s="631"/>
      <c r="DI36" s="631"/>
      <c r="DJ36" s="631"/>
      <c r="DK36" s="632"/>
      <c r="DL36" s="639">
        <v>1046229</v>
      </c>
      <c r="DM36" s="631"/>
      <c r="DN36" s="631"/>
      <c r="DO36" s="631"/>
      <c r="DP36" s="631"/>
      <c r="DQ36" s="631"/>
      <c r="DR36" s="631"/>
      <c r="DS36" s="631"/>
      <c r="DT36" s="631"/>
      <c r="DU36" s="631"/>
      <c r="DV36" s="632"/>
      <c r="DW36" s="635">
        <v>10.6</v>
      </c>
      <c r="DX36" s="670"/>
      <c r="DY36" s="670"/>
      <c r="DZ36" s="670"/>
      <c r="EA36" s="670"/>
      <c r="EB36" s="670"/>
      <c r="EC36" s="671"/>
    </row>
    <row r="37" spans="2:133" ht="11.25" customHeight="1" x14ac:dyDescent="0.15">
      <c r="B37" s="627" t="s">
        <v>331</v>
      </c>
      <c r="C37" s="628"/>
      <c r="D37" s="628"/>
      <c r="E37" s="628"/>
      <c r="F37" s="628"/>
      <c r="G37" s="628"/>
      <c r="H37" s="628"/>
      <c r="I37" s="628"/>
      <c r="J37" s="628"/>
      <c r="K37" s="628"/>
      <c r="L37" s="628"/>
      <c r="M37" s="628"/>
      <c r="N37" s="628"/>
      <c r="O37" s="628"/>
      <c r="P37" s="628"/>
      <c r="Q37" s="629"/>
      <c r="R37" s="630">
        <v>801788</v>
      </c>
      <c r="S37" s="631"/>
      <c r="T37" s="631"/>
      <c r="U37" s="631"/>
      <c r="V37" s="631"/>
      <c r="W37" s="631"/>
      <c r="X37" s="631"/>
      <c r="Y37" s="632"/>
      <c r="Z37" s="633">
        <v>3.8</v>
      </c>
      <c r="AA37" s="633"/>
      <c r="AB37" s="633"/>
      <c r="AC37" s="633"/>
      <c r="AD37" s="634" t="s">
        <v>130</v>
      </c>
      <c r="AE37" s="634"/>
      <c r="AF37" s="634"/>
      <c r="AG37" s="634"/>
      <c r="AH37" s="634"/>
      <c r="AI37" s="634"/>
      <c r="AJ37" s="634"/>
      <c r="AK37" s="634"/>
      <c r="AL37" s="635" t="s">
        <v>130</v>
      </c>
      <c r="AM37" s="636"/>
      <c r="AN37" s="636"/>
      <c r="AO37" s="637"/>
      <c r="AQ37" s="708" t="s">
        <v>332</v>
      </c>
      <c r="AR37" s="709"/>
      <c r="AS37" s="709"/>
      <c r="AT37" s="709"/>
      <c r="AU37" s="709"/>
      <c r="AV37" s="709"/>
      <c r="AW37" s="709"/>
      <c r="AX37" s="709"/>
      <c r="AY37" s="710"/>
      <c r="AZ37" s="630">
        <v>289934</v>
      </c>
      <c r="BA37" s="631"/>
      <c r="BB37" s="631"/>
      <c r="BC37" s="631"/>
      <c r="BD37" s="655"/>
      <c r="BE37" s="655"/>
      <c r="BF37" s="688"/>
      <c r="BG37" s="645" t="s">
        <v>333</v>
      </c>
      <c r="BH37" s="646"/>
      <c r="BI37" s="646"/>
      <c r="BJ37" s="646"/>
      <c r="BK37" s="646"/>
      <c r="BL37" s="646"/>
      <c r="BM37" s="646"/>
      <c r="BN37" s="646"/>
      <c r="BO37" s="646"/>
      <c r="BP37" s="646"/>
      <c r="BQ37" s="646"/>
      <c r="BR37" s="646"/>
      <c r="BS37" s="646"/>
      <c r="BT37" s="646"/>
      <c r="BU37" s="647"/>
      <c r="BV37" s="630">
        <v>129</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789606</v>
      </c>
      <c r="CS37" s="655"/>
      <c r="CT37" s="655"/>
      <c r="CU37" s="655"/>
      <c r="CV37" s="655"/>
      <c r="CW37" s="655"/>
      <c r="CX37" s="655"/>
      <c r="CY37" s="656"/>
      <c r="CZ37" s="635">
        <v>4</v>
      </c>
      <c r="DA37" s="670"/>
      <c r="DB37" s="670"/>
      <c r="DC37" s="672"/>
      <c r="DD37" s="639">
        <v>789606</v>
      </c>
      <c r="DE37" s="655"/>
      <c r="DF37" s="655"/>
      <c r="DG37" s="655"/>
      <c r="DH37" s="655"/>
      <c r="DI37" s="655"/>
      <c r="DJ37" s="655"/>
      <c r="DK37" s="656"/>
      <c r="DL37" s="639">
        <v>617102</v>
      </c>
      <c r="DM37" s="655"/>
      <c r="DN37" s="655"/>
      <c r="DO37" s="655"/>
      <c r="DP37" s="655"/>
      <c r="DQ37" s="655"/>
      <c r="DR37" s="655"/>
      <c r="DS37" s="655"/>
      <c r="DT37" s="655"/>
      <c r="DU37" s="655"/>
      <c r="DV37" s="656"/>
      <c r="DW37" s="635">
        <v>6.3</v>
      </c>
      <c r="DX37" s="670"/>
      <c r="DY37" s="670"/>
      <c r="DZ37" s="670"/>
      <c r="EA37" s="670"/>
      <c r="EB37" s="670"/>
      <c r="EC37" s="671"/>
    </row>
    <row r="38" spans="2:133" ht="11.25" customHeight="1" x14ac:dyDescent="0.15">
      <c r="B38" s="627" t="s">
        <v>335</v>
      </c>
      <c r="C38" s="628"/>
      <c r="D38" s="628"/>
      <c r="E38" s="628"/>
      <c r="F38" s="628"/>
      <c r="G38" s="628"/>
      <c r="H38" s="628"/>
      <c r="I38" s="628"/>
      <c r="J38" s="628"/>
      <c r="K38" s="628"/>
      <c r="L38" s="628"/>
      <c r="M38" s="628"/>
      <c r="N38" s="628"/>
      <c r="O38" s="628"/>
      <c r="P38" s="628"/>
      <c r="Q38" s="629"/>
      <c r="R38" s="630">
        <v>703348</v>
      </c>
      <c r="S38" s="631"/>
      <c r="T38" s="631"/>
      <c r="U38" s="631"/>
      <c r="V38" s="631"/>
      <c r="W38" s="631"/>
      <c r="X38" s="631"/>
      <c r="Y38" s="632"/>
      <c r="Z38" s="633">
        <v>3.4</v>
      </c>
      <c r="AA38" s="633"/>
      <c r="AB38" s="633"/>
      <c r="AC38" s="633"/>
      <c r="AD38" s="634" t="s">
        <v>130</v>
      </c>
      <c r="AE38" s="634"/>
      <c r="AF38" s="634"/>
      <c r="AG38" s="634"/>
      <c r="AH38" s="634"/>
      <c r="AI38" s="634"/>
      <c r="AJ38" s="634"/>
      <c r="AK38" s="634"/>
      <c r="AL38" s="635" t="s">
        <v>130</v>
      </c>
      <c r="AM38" s="636"/>
      <c r="AN38" s="636"/>
      <c r="AO38" s="637"/>
      <c r="AQ38" s="708" t="s">
        <v>336</v>
      </c>
      <c r="AR38" s="709"/>
      <c r="AS38" s="709"/>
      <c r="AT38" s="709"/>
      <c r="AU38" s="709"/>
      <c r="AV38" s="709"/>
      <c r="AW38" s="709"/>
      <c r="AX38" s="709"/>
      <c r="AY38" s="710"/>
      <c r="AZ38" s="630">
        <v>25666</v>
      </c>
      <c r="BA38" s="631"/>
      <c r="BB38" s="631"/>
      <c r="BC38" s="631"/>
      <c r="BD38" s="655"/>
      <c r="BE38" s="655"/>
      <c r="BF38" s="688"/>
      <c r="BG38" s="645" t="s">
        <v>337</v>
      </c>
      <c r="BH38" s="646"/>
      <c r="BI38" s="646"/>
      <c r="BJ38" s="646"/>
      <c r="BK38" s="646"/>
      <c r="BL38" s="646"/>
      <c r="BM38" s="646"/>
      <c r="BN38" s="646"/>
      <c r="BO38" s="646"/>
      <c r="BP38" s="646"/>
      <c r="BQ38" s="646"/>
      <c r="BR38" s="646"/>
      <c r="BS38" s="646"/>
      <c r="BT38" s="646"/>
      <c r="BU38" s="647"/>
      <c r="BV38" s="630">
        <v>4311</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1150945</v>
      </c>
      <c r="CS38" s="631"/>
      <c r="CT38" s="631"/>
      <c r="CU38" s="631"/>
      <c r="CV38" s="631"/>
      <c r="CW38" s="631"/>
      <c r="CX38" s="631"/>
      <c r="CY38" s="632"/>
      <c r="CZ38" s="635">
        <v>5.8</v>
      </c>
      <c r="DA38" s="670"/>
      <c r="DB38" s="670"/>
      <c r="DC38" s="672"/>
      <c r="DD38" s="639">
        <v>922436</v>
      </c>
      <c r="DE38" s="631"/>
      <c r="DF38" s="631"/>
      <c r="DG38" s="631"/>
      <c r="DH38" s="631"/>
      <c r="DI38" s="631"/>
      <c r="DJ38" s="631"/>
      <c r="DK38" s="632"/>
      <c r="DL38" s="639">
        <v>876394</v>
      </c>
      <c r="DM38" s="631"/>
      <c r="DN38" s="631"/>
      <c r="DO38" s="631"/>
      <c r="DP38" s="631"/>
      <c r="DQ38" s="631"/>
      <c r="DR38" s="631"/>
      <c r="DS38" s="631"/>
      <c r="DT38" s="631"/>
      <c r="DU38" s="631"/>
      <c r="DV38" s="632"/>
      <c r="DW38" s="635">
        <v>8.9</v>
      </c>
      <c r="DX38" s="670"/>
      <c r="DY38" s="670"/>
      <c r="DZ38" s="670"/>
      <c r="EA38" s="670"/>
      <c r="EB38" s="670"/>
      <c r="EC38" s="671"/>
    </row>
    <row r="39" spans="2:133" ht="11.25" customHeight="1" x14ac:dyDescent="0.15">
      <c r="B39" s="627" t="s">
        <v>339</v>
      </c>
      <c r="C39" s="628"/>
      <c r="D39" s="628"/>
      <c r="E39" s="628"/>
      <c r="F39" s="628"/>
      <c r="G39" s="628"/>
      <c r="H39" s="628"/>
      <c r="I39" s="628"/>
      <c r="J39" s="628"/>
      <c r="K39" s="628"/>
      <c r="L39" s="628"/>
      <c r="M39" s="628"/>
      <c r="N39" s="628"/>
      <c r="O39" s="628"/>
      <c r="P39" s="628"/>
      <c r="Q39" s="629"/>
      <c r="R39" s="630">
        <v>204662</v>
      </c>
      <c r="S39" s="631"/>
      <c r="T39" s="631"/>
      <c r="U39" s="631"/>
      <c r="V39" s="631"/>
      <c r="W39" s="631"/>
      <c r="X39" s="631"/>
      <c r="Y39" s="632"/>
      <c r="Z39" s="633">
        <v>1</v>
      </c>
      <c r="AA39" s="633"/>
      <c r="AB39" s="633"/>
      <c r="AC39" s="633"/>
      <c r="AD39" s="634">
        <v>1016</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t="s">
        <v>130</v>
      </c>
      <c r="BA39" s="631"/>
      <c r="BB39" s="631"/>
      <c r="BC39" s="631"/>
      <c r="BD39" s="655"/>
      <c r="BE39" s="655"/>
      <c r="BF39" s="688"/>
      <c r="BG39" s="645" t="s">
        <v>341</v>
      </c>
      <c r="BH39" s="646"/>
      <c r="BI39" s="646"/>
      <c r="BJ39" s="646"/>
      <c r="BK39" s="646"/>
      <c r="BL39" s="646"/>
      <c r="BM39" s="646"/>
      <c r="BN39" s="646"/>
      <c r="BO39" s="646"/>
      <c r="BP39" s="646"/>
      <c r="BQ39" s="646"/>
      <c r="BR39" s="646"/>
      <c r="BS39" s="646"/>
      <c r="BT39" s="646"/>
      <c r="BU39" s="647"/>
      <c r="BV39" s="630">
        <v>6923</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999346</v>
      </c>
      <c r="CS39" s="655"/>
      <c r="CT39" s="655"/>
      <c r="CU39" s="655"/>
      <c r="CV39" s="655"/>
      <c r="CW39" s="655"/>
      <c r="CX39" s="655"/>
      <c r="CY39" s="656"/>
      <c r="CZ39" s="635">
        <v>5</v>
      </c>
      <c r="DA39" s="670"/>
      <c r="DB39" s="670"/>
      <c r="DC39" s="672"/>
      <c r="DD39" s="639">
        <v>998994</v>
      </c>
      <c r="DE39" s="655"/>
      <c r="DF39" s="655"/>
      <c r="DG39" s="655"/>
      <c r="DH39" s="655"/>
      <c r="DI39" s="655"/>
      <c r="DJ39" s="655"/>
      <c r="DK39" s="656"/>
      <c r="DL39" s="639" t="s">
        <v>130</v>
      </c>
      <c r="DM39" s="655"/>
      <c r="DN39" s="655"/>
      <c r="DO39" s="655"/>
      <c r="DP39" s="655"/>
      <c r="DQ39" s="655"/>
      <c r="DR39" s="655"/>
      <c r="DS39" s="655"/>
      <c r="DT39" s="655"/>
      <c r="DU39" s="655"/>
      <c r="DV39" s="656"/>
      <c r="DW39" s="635" t="s">
        <v>130</v>
      </c>
      <c r="DX39" s="670"/>
      <c r="DY39" s="670"/>
      <c r="DZ39" s="670"/>
      <c r="EA39" s="670"/>
      <c r="EB39" s="670"/>
      <c r="EC39" s="671"/>
    </row>
    <row r="40" spans="2:133" ht="11.25" customHeight="1" x14ac:dyDescent="0.15">
      <c r="B40" s="627" t="s">
        <v>343</v>
      </c>
      <c r="C40" s="628"/>
      <c r="D40" s="628"/>
      <c r="E40" s="628"/>
      <c r="F40" s="628"/>
      <c r="G40" s="628"/>
      <c r="H40" s="628"/>
      <c r="I40" s="628"/>
      <c r="J40" s="628"/>
      <c r="K40" s="628"/>
      <c r="L40" s="628"/>
      <c r="M40" s="628"/>
      <c r="N40" s="628"/>
      <c r="O40" s="628"/>
      <c r="P40" s="628"/>
      <c r="Q40" s="629"/>
      <c r="R40" s="630">
        <v>2347300</v>
      </c>
      <c r="S40" s="631"/>
      <c r="T40" s="631"/>
      <c r="U40" s="631"/>
      <c r="V40" s="631"/>
      <c r="W40" s="631"/>
      <c r="X40" s="631"/>
      <c r="Y40" s="632"/>
      <c r="Z40" s="633">
        <v>11.2</v>
      </c>
      <c r="AA40" s="633"/>
      <c r="AB40" s="633"/>
      <c r="AC40" s="633"/>
      <c r="AD40" s="634" t="s">
        <v>130</v>
      </c>
      <c r="AE40" s="634"/>
      <c r="AF40" s="634"/>
      <c r="AG40" s="634"/>
      <c r="AH40" s="634"/>
      <c r="AI40" s="634"/>
      <c r="AJ40" s="634"/>
      <c r="AK40" s="634"/>
      <c r="AL40" s="635" t="s">
        <v>130</v>
      </c>
      <c r="AM40" s="636"/>
      <c r="AN40" s="636"/>
      <c r="AO40" s="637"/>
      <c r="AQ40" s="708" t="s">
        <v>344</v>
      </c>
      <c r="AR40" s="709"/>
      <c r="AS40" s="709"/>
      <c r="AT40" s="709"/>
      <c r="AU40" s="709"/>
      <c r="AV40" s="709"/>
      <c r="AW40" s="709"/>
      <c r="AX40" s="709"/>
      <c r="AY40" s="710"/>
      <c r="AZ40" s="630" t="s">
        <v>130</v>
      </c>
      <c r="BA40" s="631"/>
      <c r="BB40" s="631"/>
      <c r="BC40" s="631"/>
      <c r="BD40" s="655"/>
      <c r="BE40" s="655"/>
      <c r="BF40" s="688"/>
      <c r="BG40" s="711" t="s">
        <v>345</v>
      </c>
      <c r="BH40" s="712"/>
      <c r="BI40" s="712"/>
      <c r="BJ40" s="712"/>
      <c r="BK40" s="712"/>
      <c r="BL40" s="364"/>
      <c r="BM40" s="646" t="s">
        <v>346</v>
      </c>
      <c r="BN40" s="646"/>
      <c r="BO40" s="646"/>
      <c r="BP40" s="646"/>
      <c r="BQ40" s="646"/>
      <c r="BR40" s="646"/>
      <c r="BS40" s="646"/>
      <c r="BT40" s="646"/>
      <c r="BU40" s="647"/>
      <c r="BV40" s="630">
        <v>103</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112366</v>
      </c>
      <c r="CS40" s="631"/>
      <c r="CT40" s="631"/>
      <c r="CU40" s="631"/>
      <c r="CV40" s="631"/>
      <c r="CW40" s="631"/>
      <c r="CX40" s="631"/>
      <c r="CY40" s="632"/>
      <c r="CZ40" s="635">
        <v>0.6</v>
      </c>
      <c r="DA40" s="670"/>
      <c r="DB40" s="670"/>
      <c r="DC40" s="672"/>
      <c r="DD40" s="639">
        <v>112366</v>
      </c>
      <c r="DE40" s="631"/>
      <c r="DF40" s="631"/>
      <c r="DG40" s="631"/>
      <c r="DH40" s="631"/>
      <c r="DI40" s="631"/>
      <c r="DJ40" s="631"/>
      <c r="DK40" s="632"/>
      <c r="DL40" s="639">
        <v>112166</v>
      </c>
      <c r="DM40" s="631"/>
      <c r="DN40" s="631"/>
      <c r="DO40" s="631"/>
      <c r="DP40" s="631"/>
      <c r="DQ40" s="631"/>
      <c r="DR40" s="631"/>
      <c r="DS40" s="631"/>
      <c r="DT40" s="631"/>
      <c r="DU40" s="631"/>
      <c r="DV40" s="632"/>
      <c r="DW40" s="635">
        <v>1.1000000000000001</v>
      </c>
      <c r="DX40" s="670"/>
      <c r="DY40" s="670"/>
      <c r="DZ40" s="670"/>
      <c r="EA40" s="670"/>
      <c r="EB40" s="670"/>
      <c r="EC40" s="671"/>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349</v>
      </c>
      <c r="AR41" s="709"/>
      <c r="AS41" s="709"/>
      <c r="AT41" s="709"/>
      <c r="AU41" s="709"/>
      <c r="AV41" s="709"/>
      <c r="AW41" s="709"/>
      <c r="AX41" s="709"/>
      <c r="AY41" s="710"/>
      <c r="AZ41" s="630">
        <v>279084</v>
      </c>
      <c r="BA41" s="631"/>
      <c r="BB41" s="631"/>
      <c r="BC41" s="631"/>
      <c r="BD41" s="655"/>
      <c r="BE41" s="655"/>
      <c r="BF41" s="688"/>
      <c r="BG41" s="711"/>
      <c r="BH41" s="712"/>
      <c r="BI41" s="712"/>
      <c r="BJ41" s="712"/>
      <c r="BK41" s="712"/>
      <c r="BL41" s="364"/>
      <c r="BM41" s="646" t="s">
        <v>350</v>
      </c>
      <c r="BN41" s="646"/>
      <c r="BO41" s="646"/>
      <c r="BP41" s="646"/>
      <c r="BQ41" s="646"/>
      <c r="BR41" s="646"/>
      <c r="BS41" s="646"/>
      <c r="BT41" s="646"/>
      <c r="BU41" s="647"/>
      <c r="BV41" s="630" t="s">
        <v>130</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130</v>
      </c>
      <c r="CS41" s="655"/>
      <c r="CT41" s="655"/>
      <c r="CU41" s="655"/>
      <c r="CV41" s="655"/>
      <c r="CW41" s="655"/>
      <c r="CX41" s="655"/>
      <c r="CY41" s="656"/>
      <c r="CZ41" s="635" t="s">
        <v>130</v>
      </c>
      <c r="DA41" s="670"/>
      <c r="DB41" s="670"/>
      <c r="DC41" s="672"/>
      <c r="DD41" s="639" t="s">
        <v>130</v>
      </c>
      <c r="DE41" s="655"/>
      <c r="DF41" s="655"/>
      <c r="DG41" s="655"/>
      <c r="DH41" s="655"/>
      <c r="DI41" s="655"/>
      <c r="DJ41" s="655"/>
      <c r="DK41" s="656"/>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130</v>
      </c>
      <c r="AA42" s="633"/>
      <c r="AB42" s="633"/>
      <c r="AC42" s="633"/>
      <c r="AD42" s="634" t="s">
        <v>130</v>
      </c>
      <c r="AE42" s="634"/>
      <c r="AF42" s="634"/>
      <c r="AG42" s="634"/>
      <c r="AH42" s="634"/>
      <c r="AI42" s="634"/>
      <c r="AJ42" s="634"/>
      <c r="AK42" s="634"/>
      <c r="AL42" s="635" t="s">
        <v>130</v>
      </c>
      <c r="AM42" s="636"/>
      <c r="AN42" s="636"/>
      <c r="AO42" s="637"/>
      <c r="AQ42" s="715" t="s">
        <v>353</v>
      </c>
      <c r="AR42" s="716"/>
      <c r="AS42" s="716"/>
      <c r="AT42" s="716"/>
      <c r="AU42" s="716"/>
      <c r="AV42" s="716"/>
      <c r="AW42" s="716"/>
      <c r="AX42" s="716"/>
      <c r="AY42" s="717"/>
      <c r="AZ42" s="724">
        <v>846195</v>
      </c>
      <c r="BA42" s="725"/>
      <c r="BB42" s="725"/>
      <c r="BC42" s="725"/>
      <c r="BD42" s="701"/>
      <c r="BE42" s="701"/>
      <c r="BF42" s="703"/>
      <c r="BG42" s="713"/>
      <c r="BH42" s="714"/>
      <c r="BI42" s="714"/>
      <c r="BJ42" s="714"/>
      <c r="BK42" s="714"/>
      <c r="BL42" s="365"/>
      <c r="BM42" s="658" t="s">
        <v>354</v>
      </c>
      <c r="BN42" s="658"/>
      <c r="BO42" s="658"/>
      <c r="BP42" s="658"/>
      <c r="BQ42" s="658"/>
      <c r="BR42" s="658"/>
      <c r="BS42" s="658"/>
      <c r="BT42" s="658"/>
      <c r="BU42" s="659"/>
      <c r="BV42" s="724">
        <v>357</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3756387</v>
      </c>
      <c r="CS42" s="655"/>
      <c r="CT42" s="655"/>
      <c r="CU42" s="655"/>
      <c r="CV42" s="655"/>
      <c r="CW42" s="655"/>
      <c r="CX42" s="655"/>
      <c r="CY42" s="656"/>
      <c r="CZ42" s="635">
        <v>18.899999999999999</v>
      </c>
      <c r="DA42" s="670"/>
      <c r="DB42" s="670"/>
      <c r="DC42" s="672"/>
      <c r="DD42" s="639">
        <v>693335</v>
      </c>
      <c r="DE42" s="655"/>
      <c r="DF42" s="655"/>
      <c r="DG42" s="655"/>
      <c r="DH42" s="655"/>
      <c r="DI42" s="655"/>
      <c r="DJ42" s="655"/>
      <c r="DK42" s="656"/>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356</v>
      </c>
      <c r="C43" s="628"/>
      <c r="D43" s="628"/>
      <c r="E43" s="628"/>
      <c r="F43" s="628"/>
      <c r="G43" s="628"/>
      <c r="H43" s="628"/>
      <c r="I43" s="628"/>
      <c r="J43" s="628"/>
      <c r="K43" s="628"/>
      <c r="L43" s="628"/>
      <c r="M43" s="628"/>
      <c r="N43" s="628"/>
      <c r="O43" s="628"/>
      <c r="P43" s="628"/>
      <c r="Q43" s="629"/>
      <c r="R43" s="630">
        <v>431900</v>
      </c>
      <c r="S43" s="631"/>
      <c r="T43" s="631"/>
      <c r="U43" s="631"/>
      <c r="V43" s="631"/>
      <c r="W43" s="631"/>
      <c r="X43" s="631"/>
      <c r="Y43" s="632"/>
      <c r="Z43" s="633">
        <v>2.1</v>
      </c>
      <c r="AA43" s="633"/>
      <c r="AB43" s="633"/>
      <c r="AC43" s="633"/>
      <c r="AD43" s="634" t="s">
        <v>130</v>
      </c>
      <c r="AE43" s="634"/>
      <c r="AF43" s="634"/>
      <c r="AG43" s="634"/>
      <c r="AH43" s="634"/>
      <c r="AI43" s="634"/>
      <c r="AJ43" s="634"/>
      <c r="AK43" s="634"/>
      <c r="AL43" s="635" t="s">
        <v>130</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107647</v>
      </c>
      <c r="CS43" s="655"/>
      <c r="CT43" s="655"/>
      <c r="CU43" s="655"/>
      <c r="CV43" s="655"/>
      <c r="CW43" s="655"/>
      <c r="CX43" s="655"/>
      <c r="CY43" s="656"/>
      <c r="CZ43" s="635">
        <v>0.5</v>
      </c>
      <c r="DA43" s="670"/>
      <c r="DB43" s="670"/>
      <c r="DC43" s="672"/>
      <c r="DD43" s="639">
        <v>107536</v>
      </c>
      <c r="DE43" s="655"/>
      <c r="DF43" s="655"/>
      <c r="DG43" s="655"/>
      <c r="DH43" s="655"/>
      <c r="DI43" s="655"/>
      <c r="DJ43" s="655"/>
      <c r="DK43" s="656"/>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74" t="s">
        <v>358</v>
      </c>
      <c r="C44" s="675"/>
      <c r="D44" s="675"/>
      <c r="E44" s="675"/>
      <c r="F44" s="675"/>
      <c r="G44" s="675"/>
      <c r="H44" s="675"/>
      <c r="I44" s="675"/>
      <c r="J44" s="675"/>
      <c r="K44" s="675"/>
      <c r="L44" s="675"/>
      <c r="M44" s="675"/>
      <c r="N44" s="675"/>
      <c r="O44" s="675"/>
      <c r="P44" s="675"/>
      <c r="Q44" s="676"/>
      <c r="R44" s="724">
        <v>20906196</v>
      </c>
      <c r="S44" s="725"/>
      <c r="T44" s="725"/>
      <c r="U44" s="725"/>
      <c r="V44" s="725"/>
      <c r="W44" s="725"/>
      <c r="X44" s="725"/>
      <c r="Y44" s="726"/>
      <c r="Z44" s="727">
        <v>100</v>
      </c>
      <c r="AA44" s="727"/>
      <c r="AB44" s="727"/>
      <c r="AC44" s="727"/>
      <c r="AD44" s="728">
        <v>9404382</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3756387</v>
      </c>
      <c r="CS44" s="631"/>
      <c r="CT44" s="631"/>
      <c r="CU44" s="631"/>
      <c r="CV44" s="631"/>
      <c r="CW44" s="631"/>
      <c r="CX44" s="631"/>
      <c r="CY44" s="632"/>
      <c r="CZ44" s="635">
        <v>18.899999999999999</v>
      </c>
      <c r="DA44" s="636"/>
      <c r="DB44" s="636"/>
      <c r="DC44" s="648"/>
      <c r="DD44" s="639">
        <v>693335</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2494678</v>
      </c>
      <c r="CS45" s="655"/>
      <c r="CT45" s="655"/>
      <c r="CU45" s="655"/>
      <c r="CV45" s="655"/>
      <c r="CW45" s="655"/>
      <c r="CX45" s="655"/>
      <c r="CY45" s="656"/>
      <c r="CZ45" s="635">
        <v>12.6</v>
      </c>
      <c r="DA45" s="670"/>
      <c r="DB45" s="670"/>
      <c r="DC45" s="672"/>
      <c r="DD45" s="639">
        <v>321325</v>
      </c>
      <c r="DE45" s="655"/>
      <c r="DF45" s="655"/>
      <c r="DG45" s="655"/>
      <c r="DH45" s="655"/>
      <c r="DI45" s="655"/>
      <c r="DJ45" s="655"/>
      <c r="DK45" s="656"/>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1214667</v>
      </c>
      <c r="CS46" s="631"/>
      <c r="CT46" s="631"/>
      <c r="CU46" s="631"/>
      <c r="CV46" s="631"/>
      <c r="CW46" s="631"/>
      <c r="CX46" s="631"/>
      <c r="CY46" s="632"/>
      <c r="CZ46" s="635">
        <v>6.1</v>
      </c>
      <c r="DA46" s="636"/>
      <c r="DB46" s="636"/>
      <c r="DC46" s="648"/>
      <c r="DD46" s="639">
        <v>361068</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t="s">
        <v>130</v>
      </c>
      <c r="CS47" s="655"/>
      <c r="CT47" s="655"/>
      <c r="CU47" s="655"/>
      <c r="CV47" s="655"/>
      <c r="CW47" s="655"/>
      <c r="CX47" s="655"/>
      <c r="CY47" s="656"/>
      <c r="CZ47" s="635" t="s">
        <v>130</v>
      </c>
      <c r="DA47" s="670"/>
      <c r="DB47" s="670"/>
      <c r="DC47" s="672"/>
      <c r="DD47" s="639" t="s">
        <v>130</v>
      </c>
      <c r="DE47" s="655"/>
      <c r="DF47" s="655"/>
      <c r="DG47" s="655"/>
      <c r="DH47" s="655"/>
      <c r="DI47" s="655"/>
      <c r="DJ47" s="655"/>
      <c r="DK47" s="656"/>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19850903</v>
      </c>
      <c r="CS49" s="701"/>
      <c r="CT49" s="701"/>
      <c r="CU49" s="701"/>
      <c r="CV49" s="701"/>
      <c r="CW49" s="701"/>
      <c r="CX49" s="701"/>
      <c r="CY49" s="738"/>
      <c r="CZ49" s="729">
        <v>100</v>
      </c>
      <c r="DA49" s="739"/>
      <c r="DB49" s="739"/>
      <c r="DC49" s="740"/>
      <c r="DD49" s="741">
        <v>11000224</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rY/GMcML5DBoMxbMF2tMVt2eILqHKHclQFUgkcJ+zlVd5vDZpfFw5iMN4kLokUA6dU31hsi7chdipFO9xXbpg==" saltValue="yUytvZnqbEhlK+6eR75xW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20800</v>
      </c>
      <c r="R7" s="782"/>
      <c r="S7" s="782"/>
      <c r="T7" s="782"/>
      <c r="U7" s="782"/>
      <c r="V7" s="782">
        <v>19746</v>
      </c>
      <c r="W7" s="782"/>
      <c r="X7" s="782"/>
      <c r="Y7" s="782"/>
      <c r="Z7" s="782"/>
      <c r="AA7" s="782">
        <v>1055</v>
      </c>
      <c r="AB7" s="782"/>
      <c r="AC7" s="782"/>
      <c r="AD7" s="782"/>
      <c r="AE7" s="783"/>
      <c r="AF7" s="784">
        <v>684</v>
      </c>
      <c r="AG7" s="785"/>
      <c r="AH7" s="785"/>
      <c r="AI7" s="785"/>
      <c r="AJ7" s="786"/>
      <c r="AK7" s="787">
        <v>518</v>
      </c>
      <c r="AL7" s="788"/>
      <c r="AM7" s="788"/>
      <c r="AN7" s="788"/>
      <c r="AO7" s="788"/>
      <c r="AP7" s="788">
        <v>16966</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610</v>
      </c>
      <c r="BT7" s="776"/>
      <c r="BU7" s="776"/>
      <c r="BV7" s="776"/>
      <c r="BW7" s="776"/>
      <c r="BX7" s="776"/>
      <c r="BY7" s="776"/>
      <c r="BZ7" s="776"/>
      <c r="CA7" s="776"/>
      <c r="CB7" s="776"/>
      <c r="CC7" s="776"/>
      <c r="CD7" s="776"/>
      <c r="CE7" s="776"/>
      <c r="CF7" s="776"/>
      <c r="CG7" s="791"/>
      <c r="CH7" s="772">
        <v>-30</v>
      </c>
      <c r="CI7" s="773"/>
      <c r="CJ7" s="773"/>
      <c r="CK7" s="773"/>
      <c r="CL7" s="774"/>
      <c r="CM7" s="772">
        <v>23</v>
      </c>
      <c r="CN7" s="773"/>
      <c r="CO7" s="773"/>
      <c r="CP7" s="773"/>
      <c r="CQ7" s="774"/>
      <c r="CR7" s="772">
        <v>9</v>
      </c>
      <c r="CS7" s="773"/>
      <c r="CT7" s="773"/>
      <c r="CU7" s="773"/>
      <c r="CV7" s="774"/>
      <c r="CW7" s="772">
        <v>29</v>
      </c>
      <c r="CX7" s="773"/>
      <c r="CY7" s="773"/>
      <c r="CZ7" s="773"/>
      <c r="DA7" s="774"/>
      <c r="DB7" s="772" t="s">
        <v>609</v>
      </c>
      <c r="DC7" s="773"/>
      <c r="DD7" s="773"/>
      <c r="DE7" s="773"/>
      <c r="DF7" s="774"/>
      <c r="DG7" s="772" t="s">
        <v>609</v>
      </c>
      <c r="DH7" s="773"/>
      <c r="DI7" s="773"/>
      <c r="DJ7" s="773"/>
      <c r="DK7" s="774"/>
      <c r="DL7" s="772" t="s">
        <v>609</v>
      </c>
      <c r="DM7" s="773"/>
      <c r="DN7" s="773"/>
      <c r="DO7" s="773"/>
      <c r="DP7" s="774"/>
      <c r="DQ7" s="772" t="s">
        <v>609</v>
      </c>
      <c r="DR7" s="773"/>
      <c r="DS7" s="773"/>
      <c r="DT7" s="773"/>
      <c r="DU7" s="774"/>
      <c r="DV7" s="775"/>
      <c r="DW7" s="776"/>
      <c r="DX7" s="776"/>
      <c r="DY7" s="776"/>
      <c r="DZ7" s="777"/>
      <c r="EA7" s="230"/>
    </row>
    <row r="8" spans="1:131" s="231" customFormat="1" ht="26.25" customHeight="1" x14ac:dyDescent="0.15">
      <c r="A8" s="234">
        <v>2</v>
      </c>
      <c r="B8" s="809" t="s">
        <v>391</v>
      </c>
      <c r="C8" s="810"/>
      <c r="D8" s="810"/>
      <c r="E8" s="810"/>
      <c r="F8" s="810"/>
      <c r="G8" s="810"/>
      <c r="H8" s="810"/>
      <c r="I8" s="810"/>
      <c r="J8" s="810"/>
      <c r="K8" s="810"/>
      <c r="L8" s="810"/>
      <c r="M8" s="810"/>
      <c r="N8" s="810"/>
      <c r="O8" s="810"/>
      <c r="P8" s="811"/>
      <c r="Q8" s="812">
        <v>110</v>
      </c>
      <c r="R8" s="813"/>
      <c r="S8" s="813"/>
      <c r="T8" s="813"/>
      <c r="U8" s="813"/>
      <c r="V8" s="813">
        <v>110</v>
      </c>
      <c r="W8" s="813"/>
      <c r="X8" s="813"/>
      <c r="Y8" s="813"/>
      <c r="Z8" s="813"/>
      <c r="AA8" s="813">
        <v>0</v>
      </c>
      <c r="AB8" s="813"/>
      <c r="AC8" s="813"/>
      <c r="AD8" s="813"/>
      <c r="AE8" s="814"/>
      <c r="AF8" s="815">
        <v>0</v>
      </c>
      <c r="AG8" s="816"/>
      <c r="AH8" s="816"/>
      <c r="AI8" s="816"/>
      <c r="AJ8" s="817"/>
      <c r="AK8" s="798" t="s">
        <v>609</v>
      </c>
      <c r="AL8" s="799"/>
      <c r="AM8" s="799"/>
      <c r="AN8" s="799"/>
      <c r="AO8" s="799"/>
      <c r="AP8" s="799">
        <v>72</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393</v>
      </c>
      <c r="B23" s="818" t="s">
        <v>394</v>
      </c>
      <c r="C23" s="819"/>
      <c r="D23" s="819"/>
      <c r="E23" s="819"/>
      <c r="F23" s="819"/>
      <c r="G23" s="819"/>
      <c r="H23" s="819"/>
      <c r="I23" s="819"/>
      <c r="J23" s="819"/>
      <c r="K23" s="819"/>
      <c r="L23" s="819"/>
      <c r="M23" s="819"/>
      <c r="N23" s="819"/>
      <c r="O23" s="819"/>
      <c r="P23" s="820"/>
      <c r="Q23" s="821">
        <v>20910</v>
      </c>
      <c r="R23" s="822"/>
      <c r="S23" s="822"/>
      <c r="T23" s="822"/>
      <c r="U23" s="822"/>
      <c r="V23" s="822">
        <v>19855</v>
      </c>
      <c r="W23" s="822"/>
      <c r="X23" s="822"/>
      <c r="Y23" s="822"/>
      <c r="Z23" s="822"/>
      <c r="AA23" s="822">
        <v>1055</v>
      </c>
      <c r="AB23" s="822"/>
      <c r="AC23" s="822"/>
      <c r="AD23" s="822"/>
      <c r="AE23" s="823"/>
      <c r="AF23" s="824">
        <v>684</v>
      </c>
      <c r="AG23" s="822"/>
      <c r="AH23" s="822"/>
      <c r="AI23" s="822"/>
      <c r="AJ23" s="825"/>
      <c r="AK23" s="826"/>
      <c r="AL23" s="827"/>
      <c r="AM23" s="827"/>
      <c r="AN23" s="827"/>
      <c r="AO23" s="827"/>
      <c r="AP23" s="822">
        <v>17038</v>
      </c>
      <c r="AQ23" s="822"/>
      <c r="AR23" s="822"/>
      <c r="AS23" s="822"/>
      <c r="AT23" s="822"/>
      <c r="AU23" s="838"/>
      <c r="AV23" s="838"/>
      <c r="AW23" s="838"/>
      <c r="AX23" s="838"/>
      <c r="AY23" s="839"/>
      <c r="AZ23" s="840" t="s">
        <v>395</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396</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3" t="s">
        <v>401</v>
      </c>
      <c r="AG26" s="844"/>
      <c r="AH26" s="844"/>
      <c r="AI26" s="844"/>
      <c r="AJ26" s="845"/>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406</v>
      </c>
      <c r="C28" s="779"/>
      <c r="D28" s="779"/>
      <c r="E28" s="779"/>
      <c r="F28" s="779"/>
      <c r="G28" s="779"/>
      <c r="H28" s="779"/>
      <c r="I28" s="779"/>
      <c r="J28" s="779"/>
      <c r="K28" s="779"/>
      <c r="L28" s="779"/>
      <c r="M28" s="779"/>
      <c r="N28" s="779"/>
      <c r="O28" s="779"/>
      <c r="P28" s="780"/>
      <c r="Q28" s="851">
        <v>3558</v>
      </c>
      <c r="R28" s="852"/>
      <c r="S28" s="852"/>
      <c r="T28" s="852"/>
      <c r="U28" s="852"/>
      <c r="V28" s="852">
        <v>3543</v>
      </c>
      <c r="W28" s="852"/>
      <c r="X28" s="852"/>
      <c r="Y28" s="852"/>
      <c r="Z28" s="852"/>
      <c r="AA28" s="852">
        <v>15</v>
      </c>
      <c r="AB28" s="852"/>
      <c r="AC28" s="852"/>
      <c r="AD28" s="852"/>
      <c r="AE28" s="853"/>
      <c r="AF28" s="854">
        <v>15</v>
      </c>
      <c r="AG28" s="852"/>
      <c r="AH28" s="852"/>
      <c r="AI28" s="852"/>
      <c r="AJ28" s="855"/>
      <c r="AK28" s="856">
        <v>279</v>
      </c>
      <c r="AL28" s="857"/>
      <c r="AM28" s="857"/>
      <c r="AN28" s="857"/>
      <c r="AO28" s="857"/>
      <c r="AP28" s="857" t="s">
        <v>609</v>
      </c>
      <c r="AQ28" s="857"/>
      <c r="AR28" s="857"/>
      <c r="AS28" s="857"/>
      <c r="AT28" s="857"/>
      <c r="AU28" s="857" t="s">
        <v>609</v>
      </c>
      <c r="AV28" s="857"/>
      <c r="AW28" s="857"/>
      <c r="AX28" s="857"/>
      <c r="AY28" s="857"/>
      <c r="AZ28" s="858" t="s">
        <v>609</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407</v>
      </c>
      <c r="C29" s="810"/>
      <c r="D29" s="810"/>
      <c r="E29" s="810"/>
      <c r="F29" s="810"/>
      <c r="G29" s="810"/>
      <c r="H29" s="810"/>
      <c r="I29" s="810"/>
      <c r="J29" s="810"/>
      <c r="K29" s="810"/>
      <c r="L29" s="810"/>
      <c r="M29" s="810"/>
      <c r="N29" s="810"/>
      <c r="O29" s="810"/>
      <c r="P29" s="811"/>
      <c r="Q29" s="812">
        <v>2703</v>
      </c>
      <c r="R29" s="813"/>
      <c r="S29" s="813"/>
      <c r="T29" s="813"/>
      <c r="U29" s="813"/>
      <c r="V29" s="813">
        <v>2657</v>
      </c>
      <c r="W29" s="813"/>
      <c r="X29" s="813"/>
      <c r="Y29" s="813"/>
      <c r="Z29" s="813"/>
      <c r="AA29" s="813">
        <v>46</v>
      </c>
      <c r="AB29" s="813"/>
      <c r="AC29" s="813"/>
      <c r="AD29" s="813"/>
      <c r="AE29" s="814"/>
      <c r="AF29" s="815">
        <v>46</v>
      </c>
      <c r="AG29" s="816"/>
      <c r="AH29" s="816"/>
      <c r="AI29" s="816"/>
      <c r="AJ29" s="817"/>
      <c r="AK29" s="863">
        <v>428</v>
      </c>
      <c r="AL29" s="859"/>
      <c r="AM29" s="859"/>
      <c r="AN29" s="859"/>
      <c r="AO29" s="859"/>
      <c r="AP29" s="859" t="s">
        <v>609</v>
      </c>
      <c r="AQ29" s="859"/>
      <c r="AR29" s="859"/>
      <c r="AS29" s="859"/>
      <c r="AT29" s="859"/>
      <c r="AU29" s="859" t="s">
        <v>609</v>
      </c>
      <c r="AV29" s="859"/>
      <c r="AW29" s="859"/>
      <c r="AX29" s="859"/>
      <c r="AY29" s="859"/>
      <c r="AZ29" s="860" t="s">
        <v>609</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408</v>
      </c>
      <c r="C30" s="810"/>
      <c r="D30" s="810"/>
      <c r="E30" s="810"/>
      <c r="F30" s="810"/>
      <c r="G30" s="810"/>
      <c r="H30" s="810"/>
      <c r="I30" s="810"/>
      <c r="J30" s="810"/>
      <c r="K30" s="810"/>
      <c r="L30" s="810"/>
      <c r="M30" s="810"/>
      <c r="N30" s="810"/>
      <c r="O30" s="810"/>
      <c r="P30" s="811"/>
      <c r="Q30" s="812">
        <v>445</v>
      </c>
      <c r="R30" s="813"/>
      <c r="S30" s="813"/>
      <c r="T30" s="813"/>
      <c r="U30" s="813"/>
      <c r="V30" s="813">
        <v>430</v>
      </c>
      <c r="W30" s="813"/>
      <c r="X30" s="813"/>
      <c r="Y30" s="813"/>
      <c r="Z30" s="813"/>
      <c r="AA30" s="813">
        <v>15</v>
      </c>
      <c r="AB30" s="813"/>
      <c r="AC30" s="813"/>
      <c r="AD30" s="813"/>
      <c r="AE30" s="814"/>
      <c r="AF30" s="815">
        <v>15</v>
      </c>
      <c r="AG30" s="816"/>
      <c r="AH30" s="816"/>
      <c r="AI30" s="816"/>
      <c r="AJ30" s="817"/>
      <c r="AK30" s="863">
        <v>89</v>
      </c>
      <c r="AL30" s="859"/>
      <c r="AM30" s="859"/>
      <c r="AN30" s="859"/>
      <c r="AO30" s="859"/>
      <c r="AP30" s="859" t="s">
        <v>609</v>
      </c>
      <c r="AQ30" s="859"/>
      <c r="AR30" s="859"/>
      <c r="AS30" s="859"/>
      <c r="AT30" s="859"/>
      <c r="AU30" s="859" t="s">
        <v>609</v>
      </c>
      <c r="AV30" s="859"/>
      <c r="AW30" s="859"/>
      <c r="AX30" s="859"/>
      <c r="AY30" s="859"/>
      <c r="AZ30" s="860" t="s">
        <v>609</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409</v>
      </c>
      <c r="C31" s="810"/>
      <c r="D31" s="810"/>
      <c r="E31" s="810"/>
      <c r="F31" s="810"/>
      <c r="G31" s="810"/>
      <c r="H31" s="810"/>
      <c r="I31" s="810"/>
      <c r="J31" s="810"/>
      <c r="K31" s="810"/>
      <c r="L31" s="810"/>
      <c r="M31" s="810"/>
      <c r="N31" s="810"/>
      <c r="O31" s="810"/>
      <c r="P31" s="811"/>
      <c r="Q31" s="812">
        <v>1343</v>
      </c>
      <c r="R31" s="813"/>
      <c r="S31" s="813"/>
      <c r="T31" s="813"/>
      <c r="U31" s="813"/>
      <c r="V31" s="813">
        <v>1273</v>
      </c>
      <c r="W31" s="813"/>
      <c r="X31" s="813"/>
      <c r="Y31" s="813"/>
      <c r="Z31" s="813"/>
      <c r="AA31" s="813">
        <v>70</v>
      </c>
      <c r="AB31" s="813"/>
      <c r="AC31" s="813"/>
      <c r="AD31" s="813"/>
      <c r="AE31" s="814"/>
      <c r="AF31" s="815">
        <v>274</v>
      </c>
      <c r="AG31" s="816"/>
      <c r="AH31" s="816"/>
      <c r="AI31" s="816"/>
      <c r="AJ31" s="817"/>
      <c r="AK31" s="863">
        <v>290</v>
      </c>
      <c r="AL31" s="859"/>
      <c r="AM31" s="859"/>
      <c r="AN31" s="859"/>
      <c r="AO31" s="859"/>
      <c r="AP31" s="859">
        <v>7188</v>
      </c>
      <c r="AQ31" s="859"/>
      <c r="AR31" s="859"/>
      <c r="AS31" s="859"/>
      <c r="AT31" s="859"/>
      <c r="AU31" s="859">
        <v>1632</v>
      </c>
      <c r="AV31" s="859"/>
      <c r="AW31" s="859"/>
      <c r="AX31" s="859"/>
      <c r="AY31" s="859"/>
      <c r="AZ31" s="860" t="s">
        <v>609</v>
      </c>
      <c r="BA31" s="860"/>
      <c r="BB31" s="860"/>
      <c r="BC31" s="860"/>
      <c r="BD31" s="860"/>
      <c r="BE31" s="861" t="s">
        <v>410</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411</v>
      </c>
      <c r="C32" s="810"/>
      <c r="D32" s="810"/>
      <c r="E32" s="810"/>
      <c r="F32" s="810"/>
      <c r="G32" s="810"/>
      <c r="H32" s="810"/>
      <c r="I32" s="810"/>
      <c r="J32" s="810"/>
      <c r="K32" s="810"/>
      <c r="L32" s="810"/>
      <c r="M32" s="810"/>
      <c r="N32" s="810"/>
      <c r="O32" s="810"/>
      <c r="P32" s="811"/>
      <c r="Q32" s="812">
        <v>1987</v>
      </c>
      <c r="R32" s="813"/>
      <c r="S32" s="813"/>
      <c r="T32" s="813"/>
      <c r="U32" s="813"/>
      <c r="V32" s="813">
        <v>1858</v>
      </c>
      <c r="W32" s="813"/>
      <c r="X32" s="813"/>
      <c r="Y32" s="813"/>
      <c r="Z32" s="813"/>
      <c r="AA32" s="813">
        <v>129</v>
      </c>
      <c r="AB32" s="813"/>
      <c r="AC32" s="813"/>
      <c r="AD32" s="813"/>
      <c r="AE32" s="814"/>
      <c r="AF32" s="815">
        <v>978</v>
      </c>
      <c r="AG32" s="816"/>
      <c r="AH32" s="816"/>
      <c r="AI32" s="816"/>
      <c r="AJ32" s="817"/>
      <c r="AK32" s="863">
        <v>26</v>
      </c>
      <c r="AL32" s="859"/>
      <c r="AM32" s="859"/>
      <c r="AN32" s="859"/>
      <c r="AO32" s="859"/>
      <c r="AP32" s="859" t="s">
        <v>609</v>
      </c>
      <c r="AQ32" s="859"/>
      <c r="AR32" s="859"/>
      <c r="AS32" s="859"/>
      <c r="AT32" s="859"/>
      <c r="AU32" s="859" t="s">
        <v>609</v>
      </c>
      <c r="AV32" s="859"/>
      <c r="AW32" s="859"/>
      <c r="AX32" s="859"/>
      <c r="AY32" s="859"/>
      <c r="AZ32" s="860" t="s">
        <v>609</v>
      </c>
      <c r="BA32" s="860"/>
      <c r="BB32" s="860"/>
      <c r="BC32" s="860"/>
      <c r="BD32" s="860"/>
      <c r="BE32" s="861" t="s">
        <v>412</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413</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393</v>
      </c>
      <c r="B63" s="818" t="s">
        <v>414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1328</v>
      </c>
      <c r="AG63" s="873"/>
      <c r="AH63" s="873"/>
      <c r="AI63" s="873"/>
      <c r="AJ63" s="874"/>
      <c r="AK63" s="875"/>
      <c r="AL63" s="870"/>
      <c r="AM63" s="870"/>
      <c r="AN63" s="870"/>
      <c r="AO63" s="870"/>
      <c r="AP63" s="873">
        <v>7188</v>
      </c>
      <c r="AQ63" s="873"/>
      <c r="AR63" s="873"/>
      <c r="AS63" s="873"/>
      <c r="AT63" s="873"/>
      <c r="AU63" s="873">
        <v>1632</v>
      </c>
      <c r="AV63" s="873"/>
      <c r="AW63" s="873"/>
      <c r="AX63" s="873"/>
      <c r="AY63" s="873"/>
      <c r="AZ63" s="877"/>
      <c r="BA63" s="877"/>
      <c r="BB63" s="877"/>
      <c r="BC63" s="877"/>
      <c r="BD63" s="877"/>
      <c r="BE63" s="878"/>
      <c r="BF63" s="878"/>
      <c r="BG63" s="878"/>
      <c r="BH63" s="878"/>
      <c r="BI63" s="879"/>
      <c r="BJ63" s="880" t="s">
        <v>415</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417</v>
      </c>
      <c r="B66" s="757"/>
      <c r="C66" s="757"/>
      <c r="D66" s="757"/>
      <c r="E66" s="757"/>
      <c r="F66" s="757"/>
      <c r="G66" s="757"/>
      <c r="H66" s="757"/>
      <c r="I66" s="757"/>
      <c r="J66" s="757"/>
      <c r="K66" s="757"/>
      <c r="L66" s="757"/>
      <c r="M66" s="757"/>
      <c r="N66" s="757"/>
      <c r="O66" s="757"/>
      <c r="P66" s="758"/>
      <c r="Q66" s="762" t="s">
        <v>418</v>
      </c>
      <c r="R66" s="763"/>
      <c r="S66" s="763"/>
      <c r="T66" s="763"/>
      <c r="U66" s="764"/>
      <c r="V66" s="762" t="s">
        <v>419</v>
      </c>
      <c r="W66" s="763"/>
      <c r="X66" s="763"/>
      <c r="Y66" s="763"/>
      <c r="Z66" s="764"/>
      <c r="AA66" s="762" t="s">
        <v>420</v>
      </c>
      <c r="AB66" s="763"/>
      <c r="AC66" s="763"/>
      <c r="AD66" s="763"/>
      <c r="AE66" s="764"/>
      <c r="AF66" s="883" t="s">
        <v>421</v>
      </c>
      <c r="AG66" s="844"/>
      <c r="AH66" s="844"/>
      <c r="AI66" s="844"/>
      <c r="AJ66" s="884"/>
      <c r="AK66" s="762" t="s">
        <v>422</v>
      </c>
      <c r="AL66" s="757"/>
      <c r="AM66" s="757"/>
      <c r="AN66" s="757"/>
      <c r="AO66" s="758"/>
      <c r="AP66" s="762" t="s">
        <v>423</v>
      </c>
      <c r="AQ66" s="763"/>
      <c r="AR66" s="763"/>
      <c r="AS66" s="763"/>
      <c r="AT66" s="764"/>
      <c r="AU66" s="762" t="s">
        <v>424</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602</v>
      </c>
      <c r="C68" s="899"/>
      <c r="D68" s="899"/>
      <c r="E68" s="899"/>
      <c r="F68" s="899"/>
      <c r="G68" s="899"/>
      <c r="H68" s="899"/>
      <c r="I68" s="899"/>
      <c r="J68" s="899"/>
      <c r="K68" s="899"/>
      <c r="L68" s="899"/>
      <c r="M68" s="899"/>
      <c r="N68" s="899"/>
      <c r="O68" s="899"/>
      <c r="P68" s="900"/>
      <c r="Q68" s="901">
        <v>8355</v>
      </c>
      <c r="R68" s="895"/>
      <c r="S68" s="895"/>
      <c r="T68" s="895"/>
      <c r="U68" s="895"/>
      <c r="V68" s="895">
        <v>7209</v>
      </c>
      <c r="W68" s="895"/>
      <c r="X68" s="895"/>
      <c r="Y68" s="895"/>
      <c r="Z68" s="895"/>
      <c r="AA68" s="895">
        <v>1146</v>
      </c>
      <c r="AB68" s="895"/>
      <c r="AC68" s="895"/>
      <c r="AD68" s="895"/>
      <c r="AE68" s="895"/>
      <c r="AF68" s="895">
        <v>1146</v>
      </c>
      <c r="AG68" s="895"/>
      <c r="AH68" s="895"/>
      <c r="AI68" s="895"/>
      <c r="AJ68" s="895"/>
      <c r="AK68" s="895">
        <v>13</v>
      </c>
      <c r="AL68" s="895"/>
      <c r="AM68" s="895"/>
      <c r="AN68" s="895"/>
      <c r="AO68" s="895"/>
      <c r="AP68" s="895" t="s">
        <v>606</v>
      </c>
      <c r="AQ68" s="895"/>
      <c r="AR68" s="895"/>
      <c r="AS68" s="895"/>
      <c r="AT68" s="895"/>
      <c r="AU68" s="895" t="s">
        <v>606</v>
      </c>
      <c r="AV68" s="895"/>
      <c r="AW68" s="895"/>
      <c r="AX68" s="895"/>
      <c r="AY68" s="895"/>
      <c r="AZ68" s="896" t="s">
        <v>607</v>
      </c>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603</v>
      </c>
      <c r="C69" s="903"/>
      <c r="D69" s="903"/>
      <c r="E69" s="903"/>
      <c r="F69" s="903"/>
      <c r="G69" s="903"/>
      <c r="H69" s="903"/>
      <c r="I69" s="903"/>
      <c r="J69" s="903"/>
      <c r="K69" s="903"/>
      <c r="L69" s="903"/>
      <c r="M69" s="903"/>
      <c r="N69" s="903"/>
      <c r="O69" s="903"/>
      <c r="P69" s="904"/>
      <c r="Q69" s="905">
        <v>5488</v>
      </c>
      <c r="R69" s="859"/>
      <c r="S69" s="859"/>
      <c r="T69" s="859"/>
      <c r="U69" s="859"/>
      <c r="V69" s="859">
        <v>5316</v>
      </c>
      <c r="W69" s="859"/>
      <c r="X69" s="859"/>
      <c r="Y69" s="859"/>
      <c r="Z69" s="859"/>
      <c r="AA69" s="859">
        <v>172</v>
      </c>
      <c r="AB69" s="859"/>
      <c r="AC69" s="859"/>
      <c r="AD69" s="859"/>
      <c r="AE69" s="859"/>
      <c r="AF69" s="859">
        <v>172</v>
      </c>
      <c r="AG69" s="859"/>
      <c r="AH69" s="859"/>
      <c r="AI69" s="859"/>
      <c r="AJ69" s="859"/>
      <c r="AK69" s="859" t="s">
        <v>606</v>
      </c>
      <c r="AL69" s="859"/>
      <c r="AM69" s="859"/>
      <c r="AN69" s="859"/>
      <c r="AO69" s="859"/>
      <c r="AP69" s="859">
        <v>14397</v>
      </c>
      <c r="AQ69" s="859"/>
      <c r="AR69" s="859"/>
      <c r="AS69" s="859"/>
      <c r="AT69" s="859"/>
      <c r="AU69" s="859">
        <v>3416</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604</v>
      </c>
      <c r="C70" s="903"/>
      <c r="D70" s="903"/>
      <c r="E70" s="903"/>
      <c r="F70" s="903"/>
      <c r="G70" s="903"/>
      <c r="H70" s="903"/>
      <c r="I70" s="903"/>
      <c r="J70" s="903"/>
      <c r="K70" s="903"/>
      <c r="L70" s="903"/>
      <c r="M70" s="903"/>
      <c r="N70" s="903"/>
      <c r="O70" s="903"/>
      <c r="P70" s="904"/>
      <c r="Q70" s="905">
        <v>1331</v>
      </c>
      <c r="R70" s="859"/>
      <c r="S70" s="859"/>
      <c r="T70" s="859"/>
      <c r="U70" s="859"/>
      <c r="V70" s="859">
        <v>1023</v>
      </c>
      <c r="W70" s="859"/>
      <c r="X70" s="859"/>
      <c r="Y70" s="859"/>
      <c r="Z70" s="859"/>
      <c r="AA70" s="859">
        <v>308</v>
      </c>
      <c r="AB70" s="859"/>
      <c r="AC70" s="859"/>
      <c r="AD70" s="859"/>
      <c r="AE70" s="859"/>
      <c r="AF70" s="859">
        <v>1121</v>
      </c>
      <c r="AG70" s="859"/>
      <c r="AH70" s="859"/>
      <c r="AI70" s="859"/>
      <c r="AJ70" s="859"/>
      <c r="AK70" s="859" t="s">
        <v>606</v>
      </c>
      <c r="AL70" s="859"/>
      <c r="AM70" s="859"/>
      <c r="AN70" s="859"/>
      <c r="AO70" s="859"/>
      <c r="AP70" s="859">
        <v>521</v>
      </c>
      <c r="AQ70" s="859"/>
      <c r="AR70" s="859"/>
      <c r="AS70" s="859"/>
      <c r="AT70" s="859"/>
      <c r="AU70" s="859" t="s">
        <v>606</v>
      </c>
      <c r="AV70" s="859"/>
      <c r="AW70" s="859"/>
      <c r="AX70" s="859"/>
      <c r="AY70" s="859"/>
      <c r="AZ70" s="861" t="s">
        <v>608</v>
      </c>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605</v>
      </c>
      <c r="C71" s="903"/>
      <c r="D71" s="903"/>
      <c r="E71" s="903"/>
      <c r="F71" s="903"/>
      <c r="G71" s="903"/>
      <c r="H71" s="903"/>
      <c r="I71" s="903"/>
      <c r="J71" s="903"/>
      <c r="K71" s="903"/>
      <c r="L71" s="903"/>
      <c r="M71" s="903"/>
      <c r="N71" s="903"/>
      <c r="O71" s="903"/>
      <c r="P71" s="904"/>
      <c r="Q71" s="905">
        <v>2556</v>
      </c>
      <c r="R71" s="859"/>
      <c r="S71" s="859"/>
      <c r="T71" s="859"/>
      <c r="U71" s="859"/>
      <c r="V71" s="859">
        <v>2449</v>
      </c>
      <c r="W71" s="859"/>
      <c r="X71" s="859"/>
      <c r="Y71" s="859"/>
      <c r="Z71" s="859"/>
      <c r="AA71" s="859">
        <v>107</v>
      </c>
      <c r="AB71" s="859"/>
      <c r="AC71" s="859"/>
      <c r="AD71" s="859"/>
      <c r="AE71" s="859"/>
      <c r="AF71" s="859">
        <v>100</v>
      </c>
      <c r="AG71" s="859"/>
      <c r="AH71" s="859"/>
      <c r="AI71" s="859"/>
      <c r="AJ71" s="859"/>
      <c r="AK71" s="859">
        <v>2</v>
      </c>
      <c r="AL71" s="859"/>
      <c r="AM71" s="859"/>
      <c r="AN71" s="859"/>
      <c r="AO71" s="859"/>
      <c r="AP71" s="859">
        <v>610</v>
      </c>
      <c r="AQ71" s="859"/>
      <c r="AR71" s="859"/>
      <c r="AS71" s="859"/>
      <c r="AT71" s="859"/>
      <c r="AU71" s="859">
        <v>132</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611</v>
      </c>
      <c r="C72" s="903"/>
      <c r="D72" s="903"/>
      <c r="E72" s="903"/>
      <c r="F72" s="903"/>
      <c r="G72" s="903"/>
      <c r="H72" s="903"/>
      <c r="I72" s="903"/>
      <c r="J72" s="903"/>
      <c r="K72" s="903"/>
      <c r="L72" s="903"/>
      <c r="M72" s="903"/>
      <c r="N72" s="903"/>
      <c r="O72" s="903"/>
      <c r="P72" s="904"/>
      <c r="Q72" s="905">
        <v>258</v>
      </c>
      <c r="R72" s="859"/>
      <c r="S72" s="859"/>
      <c r="T72" s="859"/>
      <c r="U72" s="859"/>
      <c r="V72" s="859">
        <v>247</v>
      </c>
      <c r="W72" s="859"/>
      <c r="X72" s="859"/>
      <c r="Y72" s="859"/>
      <c r="Z72" s="859"/>
      <c r="AA72" s="859">
        <v>11</v>
      </c>
      <c r="AB72" s="859"/>
      <c r="AC72" s="859"/>
      <c r="AD72" s="859"/>
      <c r="AE72" s="859"/>
      <c r="AF72" s="859">
        <v>11</v>
      </c>
      <c r="AG72" s="859"/>
      <c r="AH72" s="859"/>
      <c r="AI72" s="859"/>
      <c r="AJ72" s="859"/>
      <c r="AK72" s="859" t="s">
        <v>606</v>
      </c>
      <c r="AL72" s="859"/>
      <c r="AM72" s="859"/>
      <c r="AN72" s="859"/>
      <c r="AO72" s="859"/>
      <c r="AP72" s="859" t="s">
        <v>606</v>
      </c>
      <c r="AQ72" s="859"/>
      <c r="AR72" s="859"/>
      <c r="AS72" s="859"/>
      <c r="AT72" s="859"/>
      <c r="AU72" s="859" t="s">
        <v>606</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612</v>
      </c>
      <c r="C73" s="903"/>
      <c r="D73" s="903"/>
      <c r="E73" s="903"/>
      <c r="F73" s="903"/>
      <c r="G73" s="903"/>
      <c r="H73" s="903"/>
      <c r="I73" s="903"/>
      <c r="J73" s="903"/>
      <c r="K73" s="903"/>
      <c r="L73" s="903"/>
      <c r="M73" s="903"/>
      <c r="N73" s="903"/>
      <c r="O73" s="903"/>
      <c r="P73" s="904"/>
      <c r="Q73" s="905">
        <v>300630</v>
      </c>
      <c r="R73" s="859"/>
      <c r="S73" s="859"/>
      <c r="T73" s="859"/>
      <c r="U73" s="859"/>
      <c r="V73" s="859">
        <v>289232</v>
      </c>
      <c r="W73" s="859"/>
      <c r="X73" s="859"/>
      <c r="Y73" s="859"/>
      <c r="Z73" s="859"/>
      <c r="AA73" s="859">
        <v>11398</v>
      </c>
      <c r="AB73" s="859"/>
      <c r="AC73" s="859"/>
      <c r="AD73" s="859"/>
      <c r="AE73" s="859"/>
      <c r="AF73" s="859">
        <v>6149</v>
      </c>
      <c r="AG73" s="859"/>
      <c r="AH73" s="859"/>
      <c r="AI73" s="859"/>
      <c r="AJ73" s="859"/>
      <c r="AK73" s="859" t="s">
        <v>606</v>
      </c>
      <c r="AL73" s="859"/>
      <c r="AM73" s="859"/>
      <c r="AN73" s="859"/>
      <c r="AO73" s="859"/>
      <c r="AP73" s="859" t="s">
        <v>606</v>
      </c>
      <c r="AQ73" s="859"/>
      <c r="AR73" s="859"/>
      <c r="AS73" s="859"/>
      <c r="AT73" s="859"/>
      <c r="AU73" s="859" t="s">
        <v>606</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393</v>
      </c>
      <c r="B88" s="818" t="s">
        <v>425</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8699</v>
      </c>
      <c r="AG88" s="873"/>
      <c r="AH88" s="873"/>
      <c r="AI88" s="873"/>
      <c r="AJ88" s="873"/>
      <c r="AK88" s="870"/>
      <c r="AL88" s="870"/>
      <c r="AM88" s="870"/>
      <c r="AN88" s="870"/>
      <c r="AO88" s="870"/>
      <c r="AP88" s="873">
        <v>15528</v>
      </c>
      <c r="AQ88" s="873"/>
      <c r="AR88" s="873"/>
      <c r="AS88" s="873"/>
      <c r="AT88" s="873"/>
      <c r="AU88" s="873">
        <v>3548</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8" t="s">
        <v>426</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9</v>
      </c>
      <c r="CS102" s="881"/>
      <c r="CT102" s="881"/>
      <c r="CU102" s="881"/>
      <c r="CV102" s="920"/>
      <c r="CW102" s="919">
        <v>29</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433</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434</v>
      </c>
      <c r="AB109" s="922"/>
      <c r="AC109" s="922"/>
      <c r="AD109" s="922"/>
      <c r="AE109" s="923"/>
      <c r="AF109" s="921" t="s">
        <v>435</v>
      </c>
      <c r="AG109" s="922"/>
      <c r="AH109" s="922"/>
      <c r="AI109" s="922"/>
      <c r="AJ109" s="923"/>
      <c r="AK109" s="921" t="s">
        <v>307</v>
      </c>
      <c r="AL109" s="922"/>
      <c r="AM109" s="922"/>
      <c r="AN109" s="922"/>
      <c r="AO109" s="923"/>
      <c r="AP109" s="921" t="s">
        <v>436</v>
      </c>
      <c r="AQ109" s="922"/>
      <c r="AR109" s="922"/>
      <c r="AS109" s="922"/>
      <c r="AT109" s="924"/>
      <c r="AU109" s="941" t="s">
        <v>433</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434</v>
      </c>
      <c r="BR109" s="922"/>
      <c r="BS109" s="922"/>
      <c r="BT109" s="922"/>
      <c r="BU109" s="923"/>
      <c r="BV109" s="921" t="s">
        <v>435</v>
      </c>
      <c r="BW109" s="922"/>
      <c r="BX109" s="922"/>
      <c r="BY109" s="922"/>
      <c r="BZ109" s="923"/>
      <c r="CA109" s="921" t="s">
        <v>307</v>
      </c>
      <c r="CB109" s="922"/>
      <c r="CC109" s="922"/>
      <c r="CD109" s="922"/>
      <c r="CE109" s="923"/>
      <c r="CF109" s="942" t="s">
        <v>436</v>
      </c>
      <c r="CG109" s="942"/>
      <c r="CH109" s="942"/>
      <c r="CI109" s="942"/>
      <c r="CJ109" s="942"/>
      <c r="CK109" s="921" t="s">
        <v>437</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434</v>
      </c>
      <c r="DH109" s="922"/>
      <c r="DI109" s="922"/>
      <c r="DJ109" s="922"/>
      <c r="DK109" s="923"/>
      <c r="DL109" s="921" t="s">
        <v>435</v>
      </c>
      <c r="DM109" s="922"/>
      <c r="DN109" s="922"/>
      <c r="DO109" s="922"/>
      <c r="DP109" s="923"/>
      <c r="DQ109" s="921" t="s">
        <v>307</v>
      </c>
      <c r="DR109" s="922"/>
      <c r="DS109" s="922"/>
      <c r="DT109" s="922"/>
      <c r="DU109" s="923"/>
      <c r="DV109" s="921" t="s">
        <v>436</v>
      </c>
      <c r="DW109" s="922"/>
      <c r="DX109" s="922"/>
      <c r="DY109" s="922"/>
      <c r="DZ109" s="924"/>
    </row>
    <row r="110" spans="1:131" s="226" customFormat="1" ht="26.25" customHeight="1" x14ac:dyDescent="0.15">
      <c r="A110" s="925" t="s">
        <v>438</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1331446</v>
      </c>
      <c r="AB110" s="929"/>
      <c r="AC110" s="929"/>
      <c r="AD110" s="929"/>
      <c r="AE110" s="930"/>
      <c r="AF110" s="931">
        <v>1386695</v>
      </c>
      <c r="AG110" s="929"/>
      <c r="AH110" s="929"/>
      <c r="AI110" s="929"/>
      <c r="AJ110" s="930"/>
      <c r="AK110" s="931">
        <v>1318597</v>
      </c>
      <c r="AL110" s="929"/>
      <c r="AM110" s="929"/>
      <c r="AN110" s="929"/>
      <c r="AO110" s="930"/>
      <c r="AP110" s="932">
        <v>15.5</v>
      </c>
      <c r="AQ110" s="933"/>
      <c r="AR110" s="933"/>
      <c r="AS110" s="933"/>
      <c r="AT110" s="934"/>
      <c r="AU110" s="935" t="s">
        <v>73</v>
      </c>
      <c r="AV110" s="936"/>
      <c r="AW110" s="936"/>
      <c r="AX110" s="936"/>
      <c r="AY110" s="936"/>
      <c r="AZ110" s="958" t="s">
        <v>439</v>
      </c>
      <c r="BA110" s="926"/>
      <c r="BB110" s="926"/>
      <c r="BC110" s="926"/>
      <c r="BD110" s="926"/>
      <c r="BE110" s="926"/>
      <c r="BF110" s="926"/>
      <c r="BG110" s="926"/>
      <c r="BH110" s="926"/>
      <c r="BI110" s="926"/>
      <c r="BJ110" s="926"/>
      <c r="BK110" s="926"/>
      <c r="BL110" s="926"/>
      <c r="BM110" s="926"/>
      <c r="BN110" s="926"/>
      <c r="BO110" s="926"/>
      <c r="BP110" s="927"/>
      <c r="BQ110" s="959">
        <v>16138706</v>
      </c>
      <c r="BR110" s="960"/>
      <c r="BS110" s="960"/>
      <c r="BT110" s="960"/>
      <c r="BU110" s="960"/>
      <c r="BV110" s="960">
        <v>16137848</v>
      </c>
      <c r="BW110" s="960"/>
      <c r="BX110" s="960"/>
      <c r="BY110" s="960"/>
      <c r="BZ110" s="960"/>
      <c r="CA110" s="960">
        <v>17037822</v>
      </c>
      <c r="CB110" s="960"/>
      <c r="CC110" s="960"/>
      <c r="CD110" s="960"/>
      <c r="CE110" s="960"/>
      <c r="CF110" s="973">
        <v>200.3</v>
      </c>
      <c r="CG110" s="974"/>
      <c r="CH110" s="974"/>
      <c r="CI110" s="974"/>
      <c r="CJ110" s="974"/>
      <c r="CK110" s="975" t="s">
        <v>440</v>
      </c>
      <c r="CL110" s="976"/>
      <c r="CM110" s="958" t="s">
        <v>441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442</v>
      </c>
      <c r="DH110" s="960"/>
      <c r="DI110" s="960"/>
      <c r="DJ110" s="960"/>
      <c r="DK110" s="960"/>
      <c r="DL110" s="960" t="s">
        <v>415</v>
      </c>
      <c r="DM110" s="960"/>
      <c r="DN110" s="960"/>
      <c r="DO110" s="960"/>
      <c r="DP110" s="960"/>
      <c r="DQ110" s="960" t="s">
        <v>442</v>
      </c>
      <c r="DR110" s="960"/>
      <c r="DS110" s="960"/>
      <c r="DT110" s="960"/>
      <c r="DU110" s="960"/>
      <c r="DV110" s="961" t="s">
        <v>443</v>
      </c>
      <c r="DW110" s="961"/>
      <c r="DX110" s="961"/>
      <c r="DY110" s="961"/>
      <c r="DZ110" s="962"/>
    </row>
    <row r="111" spans="1:131" s="226" customFormat="1" ht="26.25" customHeight="1" x14ac:dyDescent="0.15">
      <c r="A111" s="963" t="s">
        <v>444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415</v>
      </c>
      <c r="AB111" s="967"/>
      <c r="AC111" s="967"/>
      <c r="AD111" s="967"/>
      <c r="AE111" s="968"/>
      <c r="AF111" s="969" t="s">
        <v>415</v>
      </c>
      <c r="AG111" s="967"/>
      <c r="AH111" s="967"/>
      <c r="AI111" s="967"/>
      <c r="AJ111" s="968"/>
      <c r="AK111" s="969" t="s">
        <v>442</v>
      </c>
      <c r="AL111" s="967"/>
      <c r="AM111" s="967"/>
      <c r="AN111" s="967"/>
      <c r="AO111" s="968"/>
      <c r="AP111" s="970" t="s">
        <v>443</v>
      </c>
      <c r="AQ111" s="971"/>
      <c r="AR111" s="971"/>
      <c r="AS111" s="971"/>
      <c r="AT111" s="972"/>
      <c r="AU111" s="937"/>
      <c r="AV111" s="938"/>
      <c r="AW111" s="938"/>
      <c r="AX111" s="938"/>
      <c r="AY111" s="938"/>
      <c r="AZ111" s="951" t="s">
        <v>445</v>
      </c>
      <c r="BA111" s="952"/>
      <c r="BB111" s="952"/>
      <c r="BC111" s="952"/>
      <c r="BD111" s="952"/>
      <c r="BE111" s="952"/>
      <c r="BF111" s="952"/>
      <c r="BG111" s="952"/>
      <c r="BH111" s="952"/>
      <c r="BI111" s="952"/>
      <c r="BJ111" s="952"/>
      <c r="BK111" s="952"/>
      <c r="BL111" s="952"/>
      <c r="BM111" s="952"/>
      <c r="BN111" s="952"/>
      <c r="BO111" s="952"/>
      <c r="BP111" s="953"/>
      <c r="BQ111" s="954" t="s">
        <v>442</v>
      </c>
      <c r="BR111" s="955"/>
      <c r="BS111" s="955"/>
      <c r="BT111" s="955"/>
      <c r="BU111" s="955"/>
      <c r="BV111" s="955" t="s">
        <v>442</v>
      </c>
      <c r="BW111" s="955"/>
      <c r="BX111" s="955"/>
      <c r="BY111" s="955"/>
      <c r="BZ111" s="955"/>
      <c r="CA111" s="955" t="s">
        <v>415</v>
      </c>
      <c r="CB111" s="955"/>
      <c r="CC111" s="955"/>
      <c r="CD111" s="955"/>
      <c r="CE111" s="955"/>
      <c r="CF111" s="949" t="s">
        <v>446</v>
      </c>
      <c r="CG111" s="950"/>
      <c r="CH111" s="950"/>
      <c r="CI111" s="950"/>
      <c r="CJ111" s="950"/>
      <c r="CK111" s="977"/>
      <c r="CL111" s="978"/>
      <c r="CM111" s="951" t="s">
        <v>447</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442</v>
      </c>
      <c r="DH111" s="955"/>
      <c r="DI111" s="955"/>
      <c r="DJ111" s="955"/>
      <c r="DK111" s="955"/>
      <c r="DL111" s="955" t="s">
        <v>443</v>
      </c>
      <c r="DM111" s="955"/>
      <c r="DN111" s="955"/>
      <c r="DO111" s="955"/>
      <c r="DP111" s="955"/>
      <c r="DQ111" s="955" t="s">
        <v>442</v>
      </c>
      <c r="DR111" s="955"/>
      <c r="DS111" s="955"/>
      <c r="DT111" s="955"/>
      <c r="DU111" s="955"/>
      <c r="DV111" s="956" t="s">
        <v>442</v>
      </c>
      <c r="DW111" s="956"/>
      <c r="DX111" s="956"/>
      <c r="DY111" s="956"/>
      <c r="DZ111" s="957"/>
    </row>
    <row r="112" spans="1:131" s="226" customFormat="1" ht="26.25" customHeight="1" x14ac:dyDescent="0.15">
      <c r="A112" s="981" t="s">
        <v>448</v>
      </c>
      <c r="B112" s="982"/>
      <c r="C112" s="952" t="s">
        <v>449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442</v>
      </c>
      <c r="AB112" s="988"/>
      <c r="AC112" s="988"/>
      <c r="AD112" s="988"/>
      <c r="AE112" s="989"/>
      <c r="AF112" s="990" t="s">
        <v>415</v>
      </c>
      <c r="AG112" s="988"/>
      <c r="AH112" s="988"/>
      <c r="AI112" s="988"/>
      <c r="AJ112" s="989"/>
      <c r="AK112" s="990" t="s">
        <v>442</v>
      </c>
      <c r="AL112" s="988"/>
      <c r="AM112" s="988"/>
      <c r="AN112" s="988"/>
      <c r="AO112" s="989"/>
      <c r="AP112" s="991" t="s">
        <v>443</v>
      </c>
      <c r="AQ112" s="992"/>
      <c r="AR112" s="992"/>
      <c r="AS112" s="992"/>
      <c r="AT112" s="993"/>
      <c r="AU112" s="937"/>
      <c r="AV112" s="938"/>
      <c r="AW112" s="938"/>
      <c r="AX112" s="938"/>
      <c r="AY112" s="938"/>
      <c r="AZ112" s="951" t="s">
        <v>450</v>
      </c>
      <c r="BA112" s="952"/>
      <c r="BB112" s="952"/>
      <c r="BC112" s="952"/>
      <c r="BD112" s="952"/>
      <c r="BE112" s="952"/>
      <c r="BF112" s="952"/>
      <c r="BG112" s="952"/>
      <c r="BH112" s="952"/>
      <c r="BI112" s="952"/>
      <c r="BJ112" s="952"/>
      <c r="BK112" s="952"/>
      <c r="BL112" s="952"/>
      <c r="BM112" s="952"/>
      <c r="BN112" s="952"/>
      <c r="BO112" s="952"/>
      <c r="BP112" s="953"/>
      <c r="BQ112" s="954">
        <v>1878388</v>
      </c>
      <c r="BR112" s="955"/>
      <c r="BS112" s="955"/>
      <c r="BT112" s="955"/>
      <c r="BU112" s="955"/>
      <c r="BV112" s="955">
        <v>1792142</v>
      </c>
      <c r="BW112" s="955"/>
      <c r="BX112" s="955"/>
      <c r="BY112" s="955"/>
      <c r="BZ112" s="955"/>
      <c r="CA112" s="955">
        <v>1631726</v>
      </c>
      <c r="CB112" s="955"/>
      <c r="CC112" s="955"/>
      <c r="CD112" s="955"/>
      <c r="CE112" s="955"/>
      <c r="CF112" s="949">
        <v>19.2</v>
      </c>
      <c r="CG112" s="950"/>
      <c r="CH112" s="950"/>
      <c r="CI112" s="950"/>
      <c r="CJ112" s="950"/>
      <c r="CK112" s="977"/>
      <c r="CL112" s="978"/>
      <c r="CM112" s="951" t="s">
        <v>451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442</v>
      </c>
      <c r="DH112" s="955"/>
      <c r="DI112" s="955"/>
      <c r="DJ112" s="955"/>
      <c r="DK112" s="955"/>
      <c r="DL112" s="955" t="s">
        <v>442</v>
      </c>
      <c r="DM112" s="955"/>
      <c r="DN112" s="955"/>
      <c r="DO112" s="955"/>
      <c r="DP112" s="955"/>
      <c r="DQ112" s="955" t="s">
        <v>415</v>
      </c>
      <c r="DR112" s="955"/>
      <c r="DS112" s="955"/>
      <c r="DT112" s="955"/>
      <c r="DU112" s="955"/>
      <c r="DV112" s="956" t="s">
        <v>443</v>
      </c>
      <c r="DW112" s="956"/>
      <c r="DX112" s="956"/>
      <c r="DY112" s="956"/>
      <c r="DZ112" s="957"/>
    </row>
    <row r="113" spans="1:130" s="226" customFormat="1" ht="26.25" customHeight="1" x14ac:dyDescent="0.15">
      <c r="A113" s="983"/>
      <c r="B113" s="984"/>
      <c r="C113" s="952" t="s">
        <v>452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155496</v>
      </c>
      <c r="AB113" s="967"/>
      <c r="AC113" s="967"/>
      <c r="AD113" s="967"/>
      <c r="AE113" s="968"/>
      <c r="AF113" s="969">
        <v>147125</v>
      </c>
      <c r="AG113" s="967"/>
      <c r="AH113" s="967"/>
      <c r="AI113" s="967"/>
      <c r="AJ113" s="968"/>
      <c r="AK113" s="969">
        <v>145571</v>
      </c>
      <c r="AL113" s="967"/>
      <c r="AM113" s="967"/>
      <c r="AN113" s="967"/>
      <c r="AO113" s="968"/>
      <c r="AP113" s="970">
        <v>1.7</v>
      </c>
      <c r="AQ113" s="971"/>
      <c r="AR113" s="971"/>
      <c r="AS113" s="971"/>
      <c r="AT113" s="972"/>
      <c r="AU113" s="937"/>
      <c r="AV113" s="938"/>
      <c r="AW113" s="938"/>
      <c r="AX113" s="938"/>
      <c r="AY113" s="938"/>
      <c r="AZ113" s="951" t="s">
        <v>453</v>
      </c>
      <c r="BA113" s="952"/>
      <c r="BB113" s="952"/>
      <c r="BC113" s="952"/>
      <c r="BD113" s="952"/>
      <c r="BE113" s="952"/>
      <c r="BF113" s="952"/>
      <c r="BG113" s="952"/>
      <c r="BH113" s="952"/>
      <c r="BI113" s="952"/>
      <c r="BJ113" s="952"/>
      <c r="BK113" s="952"/>
      <c r="BL113" s="952"/>
      <c r="BM113" s="952"/>
      <c r="BN113" s="952"/>
      <c r="BO113" s="952"/>
      <c r="BP113" s="953"/>
      <c r="BQ113" s="954">
        <v>735202</v>
      </c>
      <c r="BR113" s="955"/>
      <c r="BS113" s="955"/>
      <c r="BT113" s="955"/>
      <c r="BU113" s="955"/>
      <c r="BV113" s="955">
        <v>2949758</v>
      </c>
      <c r="BW113" s="955"/>
      <c r="BX113" s="955"/>
      <c r="BY113" s="955"/>
      <c r="BZ113" s="955"/>
      <c r="CA113" s="955">
        <v>3548092</v>
      </c>
      <c r="CB113" s="955"/>
      <c r="CC113" s="955"/>
      <c r="CD113" s="955"/>
      <c r="CE113" s="955"/>
      <c r="CF113" s="949">
        <v>41.7</v>
      </c>
      <c r="CG113" s="950"/>
      <c r="CH113" s="950"/>
      <c r="CI113" s="950"/>
      <c r="CJ113" s="950"/>
      <c r="CK113" s="977"/>
      <c r="CL113" s="978"/>
      <c r="CM113" s="951" t="s">
        <v>454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442</v>
      </c>
      <c r="DH113" s="988"/>
      <c r="DI113" s="988"/>
      <c r="DJ113" s="988"/>
      <c r="DK113" s="989"/>
      <c r="DL113" s="990" t="s">
        <v>442</v>
      </c>
      <c r="DM113" s="988"/>
      <c r="DN113" s="988"/>
      <c r="DO113" s="988"/>
      <c r="DP113" s="989"/>
      <c r="DQ113" s="990" t="s">
        <v>442</v>
      </c>
      <c r="DR113" s="988"/>
      <c r="DS113" s="988"/>
      <c r="DT113" s="988"/>
      <c r="DU113" s="989"/>
      <c r="DV113" s="991" t="s">
        <v>442</v>
      </c>
      <c r="DW113" s="992"/>
      <c r="DX113" s="992"/>
      <c r="DY113" s="992"/>
      <c r="DZ113" s="993"/>
    </row>
    <row r="114" spans="1:130" s="226" customFormat="1" ht="26.25" customHeight="1" x14ac:dyDescent="0.15">
      <c r="A114" s="983"/>
      <c r="B114" s="984"/>
      <c r="C114" s="952" t="s">
        <v>455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48215</v>
      </c>
      <c r="AB114" s="988"/>
      <c r="AC114" s="988"/>
      <c r="AD114" s="988"/>
      <c r="AE114" s="989"/>
      <c r="AF114" s="990">
        <v>35705</v>
      </c>
      <c r="AG114" s="988"/>
      <c r="AH114" s="988"/>
      <c r="AI114" s="988"/>
      <c r="AJ114" s="989"/>
      <c r="AK114" s="990">
        <v>58790</v>
      </c>
      <c r="AL114" s="988"/>
      <c r="AM114" s="988"/>
      <c r="AN114" s="988"/>
      <c r="AO114" s="989"/>
      <c r="AP114" s="991">
        <v>0.7</v>
      </c>
      <c r="AQ114" s="992"/>
      <c r="AR114" s="992"/>
      <c r="AS114" s="992"/>
      <c r="AT114" s="993"/>
      <c r="AU114" s="937"/>
      <c r="AV114" s="938"/>
      <c r="AW114" s="938"/>
      <c r="AX114" s="938"/>
      <c r="AY114" s="938"/>
      <c r="AZ114" s="951" t="s">
        <v>456</v>
      </c>
      <c r="BA114" s="952"/>
      <c r="BB114" s="952"/>
      <c r="BC114" s="952"/>
      <c r="BD114" s="952"/>
      <c r="BE114" s="952"/>
      <c r="BF114" s="952"/>
      <c r="BG114" s="952"/>
      <c r="BH114" s="952"/>
      <c r="BI114" s="952"/>
      <c r="BJ114" s="952"/>
      <c r="BK114" s="952"/>
      <c r="BL114" s="952"/>
      <c r="BM114" s="952"/>
      <c r="BN114" s="952"/>
      <c r="BO114" s="952"/>
      <c r="BP114" s="953"/>
      <c r="BQ114" s="954" t="s">
        <v>415</v>
      </c>
      <c r="BR114" s="955"/>
      <c r="BS114" s="955"/>
      <c r="BT114" s="955"/>
      <c r="BU114" s="955"/>
      <c r="BV114" s="955" t="s">
        <v>442</v>
      </c>
      <c r="BW114" s="955"/>
      <c r="BX114" s="955"/>
      <c r="BY114" s="955"/>
      <c r="BZ114" s="955"/>
      <c r="CA114" s="955" t="s">
        <v>415</v>
      </c>
      <c r="CB114" s="955"/>
      <c r="CC114" s="955"/>
      <c r="CD114" s="955"/>
      <c r="CE114" s="955"/>
      <c r="CF114" s="949" t="s">
        <v>415</v>
      </c>
      <c r="CG114" s="950"/>
      <c r="CH114" s="950"/>
      <c r="CI114" s="950"/>
      <c r="CJ114" s="950"/>
      <c r="CK114" s="977"/>
      <c r="CL114" s="978"/>
      <c r="CM114" s="951" t="s">
        <v>457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442</v>
      </c>
      <c r="DH114" s="988"/>
      <c r="DI114" s="988"/>
      <c r="DJ114" s="988"/>
      <c r="DK114" s="989"/>
      <c r="DL114" s="990" t="s">
        <v>442</v>
      </c>
      <c r="DM114" s="988"/>
      <c r="DN114" s="988"/>
      <c r="DO114" s="988"/>
      <c r="DP114" s="989"/>
      <c r="DQ114" s="990" t="s">
        <v>442</v>
      </c>
      <c r="DR114" s="988"/>
      <c r="DS114" s="988"/>
      <c r="DT114" s="988"/>
      <c r="DU114" s="989"/>
      <c r="DV114" s="991" t="s">
        <v>446</v>
      </c>
      <c r="DW114" s="992"/>
      <c r="DX114" s="992"/>
      <c r="DY114" s="992"/>
      <c r="DZ114" s="993"/>
    </row>
    <row r="115" spans="1:130" s="226" customFormat="1" ht="26.25" customHeight="1" x14ac:dyDescent="0.15">
      <c r="A115" s="983"/>
      <c r="B115" s="984"/>
      <c r="C115" s="952" t="s">
        <v>458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462</v>
      </c>
      <c r="AB115" s="967"/>
      <c r="AC115" s="967"/>
      <c r="AD115" s="967"/>
      <c r="AE115" s="968"/>
      <c r="AF115" s="969">
        <v>346</v>
      </c>
      <c r="AG115" s="967"/>
      <c r="AH115" s="967"/>
      <c r="AI115" s="967"/>
      <c r="AJ115" s="968"/>
      <c r="AK115" s="969">
        <v>165</v>
      </c>
      <c r="AL115" s="967"/>
      <c r="AM115" s="967"/>
      <c r="AN115" s="967"/>
      <c r="AO115" s="968"/>
      <c r="AP115" s="970">
        <v>0</v>
      </c>
      <c r="AQ115" s="971"/>
      <c r="AR115" s="971"/>
      <c r="AS115" s="971"/>
      <c r="AT115" s="972"/>
      <c r="AU115" s="937"/>
      <c r="AV115" s="938"/>
      <c r="AW115" s="938"/>
      <c r="AX115" s="938"/>
      <c r="AY115" s="938"/>
      <c r="AZ115" s="951" t="s">
        <v>459</v>
      </c>
      <c r="BA115" s="952"/>
      <c r="BB115" s="952"/>
      <c r="BC115" s="952"/>
      <c r="BD115" s="952"/>
      <c r="BE115" s="952"/>
      <c r="BF115" s="952"/>
      <c r="BG115" s="952"/>
      <c r="BH115" s="952"/>
      <c r="BI115" s="952"/>
      <c r="BJ115" s="952"/>
      <c r="BK115" s="952"/>
      <c r="BL115" s="952"/>
      <c r="BM115" s="952"/>
      <c r="BN115" s="952"/>
      <c r="BO115" s="952"/>
      <c r="BP115" s="953"/>
      <c r="BQ115" s="954" t="s">
        <v>442</v>
      </c>
      <c r="BR115" s="955"/>
      <c r="BS115" s="955"/>
      <c r="BT115" s="955"/>
      <c r="BU115" s="955"/>
      <c r="BV115" s="955" t="s">
        <v>442</v>
      </c>
      <c r="BW115" s="955"/>
      <c r="BX115" s="955"/>
      <c r="BY115" s="955"/>
      <c r="BZ115" s="955"/>
      <c r="CA115" s="955" t="s">
        <v>442</v>
      </c>
      <c r="CB115" s="955"/>
      <c r="CC115" s="955"/>
      <c r="CD115" s="955"/>
      <c r="CE115" s="955"/>
      <c r="CF115" s="949" t="s">
        <v>443</v>
      </c>
      <c r="CG115" s="950"/>
      <c r="CH115" s="950"/>
      <c r="CI115" s="950"/>
      <c r="CJ115" s="950"/>
      <c r="CK115" s="977"/>
      <c r="CL115" s="978"/>
      <c r="CM115" s="951" t="s">
        <v>460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442</v>
      </c>
      <c r="DH115" s="988"/>
      <c r="DI115" s="988"/>
      <c r="DJ115" s="988"/>
      <c r="DK115" s="989"/>
      <c r="DL115" s="990" t="s">
        <v>443</v>
      </c>
      <c r="DM115" s="988"/>
      <c r="DN115" s="988"/>
      <c r="DO115" s="988"/>
      <c r="DP115" s="989"/>
      <c r="DQ115" s="990" t="s">
        <v>442</v>
      </c>
      <c r="DR115" s="988"/>
      <c r="DS115" s="988"/>
      <c r="DT115" s="988"/>
      <c r="DU115" s="989"/>
      <c r="DV115" s="991" t="s">
        <v>446</v>
      </c>
      <c r="DW115" s="992"/>
      <c r="DX115" s="992"/>
      <c r="DY115" s="992"/>
      <c r="DZ115" s="993"/>
    </row>
    <row r="116" spans="1:130" s="226" customFormat="1" ht="26.25" customHeight="1" x14ac:dyDescent="0.15">
      <c r="A116" s="985"/>
      <c r="B116" s="986"/>
      <c r="C116" s="994" t="s">
        <v>461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442</v>
      </c>
      <c r="AB116" s="988"/>
      <c r="AC116" s="988"/>
      <c r="AD116" s="988"/>
      <c r="AE116" s="989"/>
      <c r="AF116" s="990" t="s">
        <v>415</v>
      </c>
      <c r="AG116" s="988"/>
      <c r="AH116" s="988"/>
      <c r="AI116" s="988"/>
      <c r="AJ116" s="989"/>
      <c r="AK116" s="990" t="s">
        <v>442</v>
      </c>
      <c r="AL116" s="988"/>
      <c r="AM116" s="988"/>
      <c r="AN116" s="988"/>
      <c r="AO116" s="989"/>
      <c r="AP116" s="991" t="s">
        <v>446</v>
      </c>
      <c r="AQ116" s="992"/>
      <c r="AR116" s="992"/>
      <c r="AS116" s="992"/>
      <c r="AT116" s="993"/>
      <c r="AU116" s="937"/>
      <c r="AV116" s="938"/>
      <c r="AW116" s="938"/>
      <c r="AX116" s="938"/>
      <c r="AY116" s="938"/>
      <c r="AZ116" s="996" t="s">
        <v>462</v>
      </c>
      <c r="BA116" s="997"/>
      <c r="BB116" s="997"/>
      <c r="BC116" s="997"/>
      <c r="BD116" s="997"/>
      <c r="BE116" s="997"/>
      <c r="BF116" s="997"/>
      <c r="BG116" s="997"/>
      <c r="BH116" s="997"/>
      <c r="BI116" s="997"/>
      <c r="BJ116" s="997"/>
      <c r="BK116" s="997"/>
      <c r="BL116" s="997"/>
      <c r="BM116" s="997"/>
      <c r="BN116" s="997"/>
      <c r="BO116" s="997"/>
      <c r="BP116" s="998"/>
      <c r="BQ116" s="954" t="s">
        <v>442</v>
      </c>
      <c r="BR116" s="955"/>
      <c r="BS116" s="955"/>
      <c r="BT116" s="955"/>
      <c r="BU116" s="955"/>
      <c r="BV116" s="955" t="s">
        <v>442</v>
      </c>
      <c r="BW116" s="955"/>
      <c r="BX116" s="955"/>
      <c r="BY116" s="955"/>
      <c r="BZ116" s="955"/>
      <c r="CA116" s="955" t="s">
        <v>443</v>
      </c>
      <c r="CB116" s="955"/>
      <c r="CC116" s="955"/>
      <c r="CD116" s="955"/>
      <c r="CE116" s="955"/>
      <c r="CF116" s="949" t="s">
        <v>442</v>
      </c>
      <c r="CG116" s="950"/>
      <c r="CH116" s="950"/>
      <c r="CI116" s="950"/>
      <c r="CJ116" s="950"/>
      <c r="CK116" s="977"/>
      <c r="CL116" s="978"/>
      <c r="CM116" s="951" t="s">
        <v>463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442</v>
      </c>
      <c r="DH116" s="988"/>
      <c r="DI116" s="988"/>
      <c r="DJ116" s="988"/>
      <c r="DK116" s="989"/>
      <c r="DL116" s="990" t="s">
        <v>442</v>
      </c>
      <c r="DM116" s="988"/>
      <c r="DN116" s="988"/>
      <c r="DO116" s="988"/>
      <c r="DP116" s="989"/>
      <c r="DQ116" s="990" t="s">
        <v>442</v>
      </c>
      <c r="DR116" s="988"/>
      <c r="DS116" s="988"/>
      <c r="DT116" s="988"/>
      <c r="DU116" s="989"/>
      <c r="DV116" s="991" t="s">
        <v>442</v>
      </c>
      <c r="DW116" s="992"/>
      <c r="DX116" s="992"/>
      <c r="DY116" s="992"/>
      <c r="DZ116" s="993"/>
    </row>
    <row r="117" spans="1:130" s="226" customFormat="1" ht="26.25" customHeight="1" x14ac:dyDescent="0.15">
      <c r="A117" s="941" t="s">
        <v>189</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464</v>
      </c>
      <c r="Z117" s="923"/>
      <c r="AA117" s="1007">
        <v>1535619</v>
      </c>
      <c r="AB117" s="1008"/>
      <c r="AC117" s="1008"/>
      <c r="AD117" s="1008"/>
      <c r="AE117" s="1009"/>
      <c r="AF117" s="1010">
        <v>1569871</v>
      </c>
      <c r="AG117" s="1008"/>
      <c r="AH117" s="1008"/>
      <c r="AI117" s="1008"/>
      <c r="AJ117" s="1009"/>
      <c r="AK117" s="1010">
        <v>1523123</v>
      </c>
      <c r="AL117" s="1008"/>
      <c r="AM117" s="1008"/>
      <c r="AN117" s="1008"/>
      <c r="AO117" s="1009"/>
      <c r="AP117" s="1011"/>
      <c r="AQ117" s="1012"/>
      <c r="AR117" s="1012"/>
      <c r="AS117" s="1012"/>
      <c r="AT117" s="1013"/>
      <c r="AU117" s="937"/>
      <c r="AV117" s="938"/>
      <c r="AW117" s="938"/>
      <c r="AX117" s="938"/>
      <c r="AY117" s="938"/>
      <c r="AZ117" s="1003" t="s">
        <v>465</v>
      </c>
      <c r="BA117" s="1004"/>
      <c r="BB117" s="1004"/>
      <c r="BC117" s="1004"/>
      <c r="BD117" s="1004"/>
      <c r="BE117" s="1004"/>
      <c r="BF117" s="1004"/>
      <c r="BG117" s="1004"/>
      <c r="BH117" s="1004"/>
      <c r="BI117" s="1004"/>
      <c r="BJ117" s="1004"/>
      <c r="BK117" s="1004"/>
      <c r="BL117" s="1004"/>
      <c r="BM117" s="1004"/>
      <c r="BN117" s="1004"/>
      <c r="BO117" s="1004"/>
      <c r="BP117" s="1005"/>
      <c r="BQ117" s="954" t="s">
        <v>466</v>
      </c>
      <c r="BR117" s="955"/>
      <c r="BS117" s="955"/>
      <c r="BT117" s="955"/>
      <c r="BU117" s="955"/>
      <c r="BV117" s="955" t="s">
        <v>467</v>
      </c>
      <c r="BW117" s="955"/>
      <c r="BX117" s="955"/>
      <c r="BY117" s="955"/>
      <c r="BZ117" s="955"/>
      <c r="CA117" s="955" t="s">
        <v>468</v>
      </c>
      <c r="CB117" s="955"/>
      <c r="CC117" s="955"/>
      <c r="CD117" s="955"/>
      <c r="CE117" s="955"/>
      <c r="CF117" s="949" t="s">
        <v>415</v>
      </c>
      <c r="CG117" s="950"/>
      <c r="CH117" s="950"/>
      <c r="CI117" s="950"/>
      <c r="CJ117" s="950"/>
      <c r="CK117" s="977"/>
      <c r="CL117" s="978"/>
      <c r="CM117" s="951" t="s">
        <v>469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415</v>
      </c>
      <c r="DH117" s="988"/>
      <c r="DI117" s="988"/>
      <c r="DJ117" s="988"/>
      <c r="DK117" s="989"/>
      <c r="DL117" s="990" t="s">
        <v>470</v>
      </c>
      <c r="DM117" s="988"/>
      <c r="DN117" s="988"/>
      <c r="DO117" s="988"/>
      <c r="DP117" s="989"/>
      <c r="DQ117" s="990" t="s">
        <v>467</v>
      </c>
      <c r="DR117" s="988"/>
      <c r="DS117" s="988"/>
      <c r="DT117" s="988"/>
      <c r="DU117" s="989"/>
      <c r="DV117" s="991" t="s">
        <v>471</v>
      </c>
      <c r="DW117" s="992"/>
      <c r="DX117" s="992"/>
      <c r="DY117" s="992"/>
      <c r="DZ117" s="993"/>
    </row>
    <row r="118" spans="1:130" s="226" customFormat="1" ht="26.25" customHeight="1" x14ac:dyDescent="0.15">
      <c r="A118" s="941" t="s">
        <v>437</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434</v>
      </c>
      <c r="AB118" s="922"/>
      <c r="AC118" s="922"/>
      <c r="AD118" s="922"/>
      <c r="AE118" s="923"/>
      <c r="AF118" s="921" t="s">
        <v>435</v>
      </c>
      <c r="AG118" s="922"/>
      <c r="AH118" s="922"/>
      <c r="AI118" s="922"/>
      <c r="AJ118" s="923"/>
      <c r="AK118" s="921" t="s">
        <v>307</v>
      </c>
      <c r="AL118" s="922"/>
      <c r="AM118" s="922"/>
      <c r="AN118" s="922"/>
      <c r="AO118" s="923"/>
      <c r="AP118" s="999" t="s">
        <v>436</v>
      </c>
      <c r="AQ118" s="1000"/>
      <c r="AR118" s="1000"/>
      <c r="AS118" s="1000"/>
      <c r="AT118" s="1001"/>
      <c r="AU118" s="937"/>
      <c r="AV118" s="938"/>
      <c r="AW118" s="938"/>
      <c r="AX118" s="938"/>
      <c r="AY118" s="938"/>
      <c r="AZ118" s="1002" t="s">
        <v>472</v>
      </c>
      <c r="BA118" s="994"/>
      <c r="BB118" s="994"/>
      <c r="BC118" s="994"/>
      <c r="BD118" s="994"/>
      <c r="BE118" s="994"/>
      <c r="BF118" s="994"/>
      <c r="BG118" s="994"/>
      <c r="BH118" s="994"/>
      <c r="BI118" s="994"/>
      <c r="BJ118" s="994"/>
      <c r="BK118" s="994"/>
      <c r="BL118" s="994"/>
      <c r="BM118" s="994"/>
      <c r="BN118" s="994"/>
      <c r="BO118" s="994"/>
      <c r="BP118" s="995"/>
      <c r="BQ118" s="1028" t="s">
        <v>415</v>
      </c>
      <c r="BR118" s="1029"/>
      <c r="BS118" s="1029"/>
      <c r="BT118" s="1029"/>
      <c r="BU118" s="1029"/>
      <c r="BV118" s="1029" t="s">
        <v>415</v>
      </c>
      <c r="BW118" s="1029"/>
      <c r="BX118" s="1029"/>
      <c r="BY118" s="1029"/>
      <c r="BZ118" s="1029"/>
      <c r="CA118" s="1029" t="s">
        <v>415</v>
      </c>
      <c r="CB118" s="1029"/>
      <c r="CC118" s="1029"/>
      <c r="CD118" s="1029"/>
      <c r="CE118" s="1029"/>
      <c r="CF118" s="949" t="s">
        <v>468</v>
      </c>
      <c r="CG118" s="950"/>
      <c r="CH118" s="950"/>
      <c r="CI118" s="950"/>
      <c r="CJ118" s="950"/>
      <c r="CK118" s="977"/>
      <c r="CL118" s="978"/>
      <c r="CM118" s="951" t="s">
        <v>473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466</v>
      </c>
      <c r="DH118" s="988"/>
      <c r="DI118" s="988"/>
      <c r="DJ118" s="988"/>
      <c r="DK118" s="989"/>
      <c r="DL118" s="990" t="s">
        <v>466</v>
      </c>
      <c r="DM118" s="988"/>
      <c r="DN118" s="988"/>
      <c r="DO118" s="988"/>
      <c r="DP118" s="989"/>
      <c r="DQ118" s="990" t="s">
        <v>474</v>
      </c>
      <c r="DR118" s="988"/>
      <c r="DS118" s="988"/>
      <c r="DT118" s="988"/>
      <c r="DU118" s="989"/>
      <c r="DV118" s="991" t="s">
        <v>475</v>
      </c>
      <c r="DW118" s="992"/>
      <c r="DX118" s="992"/>
      <c r="DY118" s="992"/>
      <c r="DZ118" s="993"/>
    </row>
    <row r="119" spans="1:130" s="226" customFormat="1" ht="26.25" customHeight="1" x14ac:dyDescent="0.15">
      <c r="A119" s="1085" t="s">
        <v>440</v>
      </c>
      <c r="B119" s="976"/>
      <c r="C119" s="958" t="s">
        <v>441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467</v>
      </c>
      <c r="AB119" s="929"/>
      <c r="AC119" s="929"/>
      <c r="AD119" s="929"/>
      <c r="AE119" s="930"/>
      <c r="AF119" s="931" t="s">
        <v>475</v>
      </c>
      <c r="AG119" s="929"/>
      <c r="AH119" s="929"/>
      <c r="AI119" s="929"/>
      <c r="AJ119" s="930"/>
      <c r="AK119" s="931" t="s">
        <v>474</v>
      </c>
      <c r="AL119" s="929"/>
      <c r="AM119" s="929"/>
      <c r="AN119" s="929"/>
      <c r="AO119" s="930"/>
      <c r="AP119" s="932" t="s">
        <v>470</v>
      </c>
      <c r="AQ119" s="933"/>
      <c r="AR119" s="933"/>
      <c r="AS119" s="933"/>
      <c r="AT119" s="934"/>
      <c r="AU119" s="939"/>
      <c r="AV119" s="940"/>
      <c r="AW119" s="940"/>
      <c r="AX119" s="940"/>
      <c r="AY119" s="940"/>
      <c r="AZ119" s="247" t="s">
        <v>189</v>
      </c>
      <c r="BA119" s="247"/>
      <c r="BB119" s="247"/>
      <c r="BC119" s="247"/>
      <c r="BD119" s="247"/>
      <c r="BE119" s="247"/>
      <c r="BF119" s="247"/>
      <c r="BG119" s="247"/>
      <c r="BH119" s="247"/>
      <c r="BI119" s="247"/>
      <c r="BJ119" s="247"/>
      <c r="BK119" s="247"/>
      <c r="BL119" s="247"/>
      <c r="BM119" s="247"/>
      <c r="BN119" s="247"/>
      <c r="BO119" s="1006" t="s">
        <v>476</v>
      </c>
      <c r="BP119" s="1034"/>
      <c r="BQ119" s="1028">
        <v>18752296</v>
      </c>
      <c r="BR119" s="1029"/>
      <c r="BS119" s="1029"/>
      <c r="BT119" s="1029"/>
      <c r="BU119" s="1029"/>
      <c r="BV119" s="1029">
        <v>20879748</v>
      </c>
      <c r="BW119" s="1029"/>
      <c r="BX119" s="1029"/>
      <c r="BY119" s="1029"/>
      <c r="BZ119" s="1029"/>
      <c r="CA119" s="1029">
        <v>22217640</v>
      </c>
      <c r="CB119" s="1029"/>
      <c r="CC119" s="1029"/>
      <c r="CD119" s="1029"/>
      <c r="CE119" s="1029"/>
      <c r="CF119" s="1030"/>
      <c r="CG119" s="1031"/>
      <c r="CH119" s="1031"/>
      <c r="CI119" s="1031"/>
      <c r="CJ119" s="1032"/>
      <c r="CK119" s="979"/>
      <c r="CL119" s="980"/>
      <c r="CM119" s="1002" t="s">
        <v>477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467</v>
      </c>
      <c r="DH119" s="1015"/>
      <c r="DI119" s="1015"/>
      <c r="DJ119" s="1015"/>
      <c r="DK119" s="1016"/>
      <c r="DL119" s="1014" t="s">
        <v>478</v>
      </c>
      <c r="DM119" s="1015"/>
      <c r="DN119" s="1015"/>
      <c r="DO119" s="1015"/>
      <c r="DP119" s="1016"/>
      <c r="DQ119" s="1014" t="s">
        <v>470</v>
      </c>
      <c r="DR119" s="1015"/>
      <c r="DS119" s="1015"/>
      <c r="DT119" s="1015"/>
      <c r="DU119" s="1016"/>
      <c r="DV119" s="1017" t="s">
        <v>470</v>
      </c>
      <c r="DW119" s="1018"/>
      <c r="DX119" s="1018"/>
      <c r="DY119" s="1018"/>
      <c r="DZ119" s="1019"/>
    </row>
    <row r="120" spans="1:130" s="226" customFormat="1" ht="26.25" customHeight="1" x14ac:dyDescent="0.15">
      <c r="A120" s="1086"/>
      <c r="B120" s="978"/>
      <c r="C120" s="951" t="s">
        <v>447</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467</v>
      </c>
      <c r="AB120" s="988"/>
      <c r="AC120" s="988"/>
      <c r="AD120" s="988"/>
      <c r="AE120" s="989"/>
      <c r="AF120" s="990" t="s">
        <v>471</v>
      </c>
      <c r="AG120" s="988"/>
      <c r="AH120" s="988"/>
      <c r="AI120" s="988"/>
      <c r="AJ120" s="989"/>
      <c r="AK120" s="990" t="s">
        <v>479</v>
      </c>
      <c r="AL120" s="988"/>
      <c r="AM120" s="988"/>
      <c r="AN120" s="988"/>
      <c r="AO120" s="989"/>
      <c r="AP120" s="991" t="s">
        <v>475</v>
      </c>
      <c r="AQ120" s="992"/>
      <c r="AR120" s="992"/>
      <c r="AS120" s="992"/>
      <c r="AT120" s="993"/>
      <c r="AU120" s="1020" t="s">
        <v>480</v>
      </c>
      <c r="AV120" s="1021"/>
      <c r="AW120" s="1021"/>
      <c r="AX120" s="1021"/>
      <c r="AY120" s="1022"/>
      <c r="AZ120" s="958" t="s">
        <v>481</v>
      </c>
      <c r="BA120" s="926"/>
      <c r="BB120" s="926"/>
      <c r="BC120" s="926"/>
      <c r="BD120" s="926"/>
      <c r="BE120" s="926"/>
      <c r="BF120" s="926"/>
      <c r="BG120" s="926"/>
      <c r="BH120" s="926"/>
      <c r="BI120" s="926"/>
      <c r="BJ120" s="926"/>
      <c r="BK120" s="926"/>
      <c r="BL120" s="926"/>
      <c r="BM120" s="926"/>
      <c r="BN120" s="926"/>
      <c r="BO120" s="926"/>
      <c r="BP120" s="927"/>
      <c r="BQ120" s="959">
        <v>5557221</v>
      </c>
      <c r="BR120" s="960"/>
      <c r="BS120" s="960"/>
      <c r="BT120" s="960"/>
      <c r="BU120" s="960"/>
      <c r="BV120" s="960">
        <v>5410481</v>
      </c>
      <c r="BW120" s="960"/>
      <c r="BX120" s="960"/>
      <c r="BY120" s="960"/>
      <c r="BZ120" s="960"/>
      <c r="CA120" s="960">
        <v>6220692</v>
      </c>
      <c r="CB120" s="960"/>
      <c r="CC120" s="960"/>
      <c r="CD120" s="960"/>
      <c r="CE120" s="960"/>
      <c r="CF120" s="973">
        <v>73.099999999999994</v>
      </c>
      <c r="CG120" s="974"/>
      <c r="CH120" s="974"/>
      <c r="CI120" s="974"/>
      <c r="CJ120" s="974"/>
      <c r="CK120" s="1035" t="s">
        <v>482</v>
      </c>
      <c r="CL120" s="1036"/>
      <c r="CM120" s="1036"/>
      <c r="CN120" s="1036"/>
      <c r="CO120" s="1037"/>
      <c r="CP120" s="1043" t="s">
        <v>483</v>
      </c>
      <c r="CQ120" s="1044"/>
      <c r="CR120" s="1044"/>
      <c r="CS120" s="1044"/>
      <c r="CT120" s="1044"/>
      <c r="CU120" s="1044"/>
      <c r="CV120" s="1044"/>
      <c r="CW120" s="1044"/>
      <c r="CX120" s="1044"/>
      <c r="CY120" s="1044"/>
      <c r="CZ120" s="1044"/>
      <c r="DA120" s="1044"/>
      <c r="DB120" s="1044"/>
      <c r="DC120" s="1044"/>
      <c r="DD120" s="1044"/>
      <c r="DE120" s="1044"/>
      <c r="DF120" s="1045"/>
      <c r="DG120" s="959">
        <v>1878388</v>
      </c>
      <c r="DH120" s="960"/>
      <c r="DI120" s="960"/>
      <c r="DJ120" s="960"/>
      <c r="DK120" s="960"/>
      <c r="DL120" s="960">
        <v>1792142</v>
      </c>
      <c r="DM120" s="960"/>
      <c r="DN120" s="960"/>
      <c r="DO120" s="960"/>
      <c r="DP120" s="960"/>
      <c r="DQ120" s="960">
        <v>1631726</v>
      </c>
      <c r="DR120" s="960"/>
      <c r="DS120" s="960"/>
      <c r="DT120" s="960"/>
      <c r="DU120" s="960"/>
      <c r="DV120" s="961">
        <v>19.2</v>
      </c>
      <c r="DW120" s="961"/>
      <c r="DX120" s="961"/>
      <c r="DY120" s="961"/>
      <c r="DZ120" s="962"/>
    </row>
    <row r="121" spans="1:130" s="226" customFormat="1" ht="26.25" customHeight="1" x14ac:dyDescent="0.15">
      <c r="A121" s="1086"/>
      <c r="B121" s="978"/>
      <c r="C121" s="1003" t="s">
        <v>484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415</v>
      </c>
      <c r="AB121" s="988"/>
      <c r="AC121" s="988"/>
      <c r="AD121" s="988"/>
      <c r="AE121" s="989"/>
      <c r="AF121" s="990" t="s">
        <v>485</v>
      </c>
      <c r="AG121" s="988"/>
      <c r="AH121" s="988"/>
      <c r="AI121" s="988"/>
      <c r="AJ121" s="989"/>
      <c r="AK121" s="990" t="s">
        <v>486</v>
      </c>
      <c r="AL121" s="988"/>
      <c r="AM121" s="988"/>
      <c r="AN121" s="988"/>
      <c r="AO121" s="989"/>
      <c r="AP121" s="991" t="s">
        <v>470</v>
      </c>
      <c r="AQ121" s="992"/>
      <c r="AR121" s="992"/>
      <c r="AS121" s="992"/>
      <c r="AT121" s="993"/>
      <c r="AU121" s="1023"/>
      <c r="AV121" s="1024"/>
      <c r="AW121" s="1024"/>
      <c r="AX121" s="1024"/>
      <c r="AY121" s="1025"/>
      <c r="AZ121" s="951" t="s">
        <v>487</v>
      </c>
      <c r="BA121" s="952"/>
      <c r="BB121" s="952"/>
      <c r="BC121" s="952"/>
      <c r="BD121" s="952"/>
      <c r="BE121" s="952"/>
      <c r="BF121" s="952"/>
      <c r="BG121" s="952"/>
      <c r="BH121" s="952"/>
      <c r="BI121" s="952"/>
      <c r="BJ121" s="952"/>
      <c r="BK121" s="952"/>
      <c r="BL121" s="952"/>
      <c r="BM121" s="952"/>
      <c r="BN121" s="952"/>
      <c r="BO121" s="952"/>
      <c r="BP121" s="953"/>
      <c r="BQ121" s="954">
        <v>573213</v>
      </c>
      <c r="BR121" s="955"/>
      <c r="BS121" s="955"/>
      <c r="BT121" s="955"/>
      <c r="BU121" s="955"/>
      <c r="BV121" s="955">
        <v>537115</v>
      </c>
      <c r="BW121" s="955"/>
      <c r="BX121" s="955"/>
      <c r="BY121" s="955"/>
      <c r="BZ121" s="955"/>
      <c r="CA121" s="955">
        <v>518935</v>
      </c>
      <c r="CB121" s="955"/>
      <c r="CC121" s="955"/>
      <c r="CD121" s="955"/>
      <c r="CE121" s="955"/>
      <c r="CF121" s="949">
        <v>6.1</v>
      </c>
      <c r="CG121" s="950"/>
      <c r="CH121" s="950"/>
      <c r="CI121" s="950"/>
      <c r="CJ121" s="950"/>
      <c r="CK121" s="1038"/>
      <c r="CL121" s="1039"/>
      <c r="CM121" s="1039"/>
      <c r="CN121" s="1039"/>
      <c r="CO121" s="1040"/>
      <c r="CP121" s="1048" t="s">
        <v>488</v>
      </c>
      <c r="CQ121" s="1049"/>
      <c r="CR121" s="1049"/>
      <c r="CS121" s="1049"/>
      <c r="CT121" s="1049"/>
      <c r="CU121" s="1049"/>
      <c r="CV121" s="1049"/>
      <c r="CW121" s="1049"/>
      <c r="CX121" s="1049"/>
      <c r="CY121" s="1049"/>
      <c r="CZ121" s="1049"/>
      <c r="DA121" s="1049"/>
      <c r="DB121" s="1049"/>
      <c r="DC121" s="1049"/>
      <c r="DD121" s="1049"/>
      <c r="DE121" s="1049"/>
      <c r="DF121" s="1050"/>
      <c r="DG121" s="954" t="s">
        <v>471</v>
      </c>
      <c r="DH121" s="955"/>
      <c r="DI121" s="955"/>
      <c r="DJ121" s="955"/>
      <c r="DK121" s="955"/>
      <c r="DL121" s="955" t="s">
        <v>467</v>
      </c>
      <c r="DM121" s="955"/>
      <c r="DN121" s="955"/>
      <c r="DO121" s="955"/>
      <c r="DP121" s="955"/>
      <c r="DQ121" s="955" t="s">
        <v>415</v>
      </c>
      <c r="DR121" s="955"/>
      <c r="DS121" s="955"/>
      <c r="DT121" s="955"/>
      <c r="DU121" s="955"/>
      <c r="DV121" s="956" t="s">
        <v>470</v>
      </c>
      <c r="DW121" s="956"/>
      <c r="DX121" s="956"/>
      <c r="DY121" s="956"/>
      <c r="DZ121" s="957"/>
    </row>
    <row r="122" spans="1:130" s="226" customFormat="1" ht="26.25" customHeight="1" x14ac:dyDescent="0.15">
      <c r="A122" s="1086"/>
      <c r="B122" s="978"/>
      <c r="C122" s="951" t="s">
        <v>457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415</v>
      </c>
      <c r="AB122" s="988"/>
      <c r="AC122" s="988"/>
      <c r="AD122" s="988"/>
      <c r="AE122" s="989"/>
      <c r="AF122" s="990" t="s">
        <v>470</v>
      </c>
      <c r="AG122" s="988"/>
      <c r="AH122" s="988"/>
      <c r="AI122" s="988"/>
      <c r="AJ122" s="989"/>
      <c r="AK122" s="990" t="s">
        <v>467</v>
      </c>
      <c r="AL122" s="988"/>
      <c r="AM122" s="988"/>
      <c r="AN122" s="988"/>
      <c r="AO122" s="989"/>
      <c r="AP122" s="991" t="s">
        <v>471</v>
      </c>
      <c r="AQ122" s="992"/>
      <c r="AR122" s="992"/>
      <c r="AS122" s="992"/>
      <c r="AT122" s="993"/>
      <c r="AU122" s="1023"/>
      <c r="AV122" s="1024"/>
      <c r="AW122" s="1024"/>
      <c r="AX122" s="1024"/>
      <c r="AY122" s="1025"/>
      <c r="AZ122" s="1002" t="s">
        <v>489</v>
      </c>
      <c r="BA122" s="994"/>
      <c r="BB122" s="994"/>
      <c r="BC122" s="994"/>
      <c r="BD122" s="994"/>
      <c r="BE122" s="994"/>
      <c r="BF122" s="994"/>
      <c r="BG122" s="994"/>
      <c r="BH122" s="994"/>
      <c r="BI122" s="994"/>
      <c r="BJ122" s="994"/>
      <c r="BK122" s="994"/>
      <c r="BL122" s="994"/>
      <c r="BM122" s="994"/>
      <c r="BN122" s="994"/>
      <c r="BO122" s="994"/>
      <c r="BP122" s="995"/>
      <c r="BQ122" s="1028">
        <v>13176581</v>
      </c>
      <c r="BR122" s="1029"/>
      <c r="BS122" s="1029"/>
      <c r="BT122" s="1029"/>
      <c r="BU122" s="1029"/>
      <c r="BV122" s="1029">
        <v>14082570</v>
      </c>
      <c r="BW122" s="1029"/>
      <c r="BX122" s="1029"/>
      <c r="BY122" s="1029"/>
      <c r="BZ122" s="1029"/>
      <c r="CA122" s="1029">
        <v>13398566</v>
      </c>
      <c r="CB122" s="1029"/>
      <c r="CC122" s="1029"/>
      <c r="CD122" s="1029"/>
      <c r="CE122" s="1029"/>
      <c r="CF122" s="1046">
        <v>157.5</v>
      </c>
      <c r="CG122" s="1047"/>
      <c r="CH122" s="1047"/>
      <c r="CI122" s="1047"/>
      <c r="CJ122" s="1047"/>
      <c r="CK122" s="1038"/>
      <c r="CL122" s="1039"/>
      <c r="CM122" s="1039"/>
      <c r="CN122" s="1039"/>
      <c r="CO122" s="1040"/>
      <c r="CP122" s="1048" t="s">
        <v>490</v>
      </c>
      <c r="CQ122" s="1049"/>
      <c r="CR122" s="1049"/>
      <c r="CS122" s="1049"/>
      <c r="CT122" s="1049"/>
      <c r="CU122" s="1049"/>
      <c r="CV122" s="1049"/>
      <c r="CW122" s="1049"/>
      <c r="CX122" s="1049"/>
      <c r="CY122" s="1049"/>
      <c r="CZ122" s="1049"/>
      <c r="DA122" s="1049"/>
      <c r="DB122" s="1049"/>
      <c r="DC122" s="1049"/>
      <c r="DD122" s="1049"/>
      <c r="DE122" s="1049"/>
      <c r="DF122" s="1050"/>
      <c r="DG122" s="954" t="s">
        <v>479</v>
      </c>
      <c r="DH122" s="955"/>
      <c r="DI122" s="955"/>
      <c r="DJ122" s="955"/>
      <c r="DK122" s="955"/>
      <c r="DL122" s="955" t="s">
        <v>470</v>
      </c>
      <c r="DM122" s="955"/>
      <c r="DN122" s="955"/>
      <c r="DO122" s="955"/>
      <c r="DP122" s="955"/>
      <c r="DQ122" s="955" t="s">
        <v>474</v>
      </c>
      <c r="DR122" s="955"/>
      <c r="DS122" s="955"/>
      <c r="DT122" s="955"/>
      <c r="DU122" s="955"/>
      <c r="DV122" s="956" t="s">
        <v>486</v>
      </c>
      <c r="DW122" s="956"/>
      <c r="DX122" s="956"/>
      <c r="DY122" s="956"/>
      <c r="DZ122" s="957"/>
    </row>
    <row r="123" spans="1:130" s="226" customFormat="1" ht="26.25" customHeight="1" x14ac:dyDescent="0.15">
      <c r="A123" s="1086"/>
      <c r="B123" s="978"/>
      <c r="C123" s="951" t="s">
        <v>463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470</v>
      </c>
      <c r="AB123" s="988"/>
      <c r="AC123" s="988"/>
      <c r="AD123" s="988"/>
      <c r="AE123" s="989"/>
      <c r="AF123" s="990" t="s">
        <v>470</v>
      </c>
      <c r="AG123" s="988"/>
      <c r="AH123" s="988"/>
      <c r="AI123" s="988"/>
      <c r="AJ123" s="989"/>
      <c r="AK123" s="990" t="s">
        <v>491</v>
      </c>
      <c r="AL123" s="988"/>
      <c r="AM123" s="988"/>
      <c r="AN123" s="988"/>
      <c r="AO123" s="989"/>
      <c r="AP123" s="991" t="s">
        <v>467</v>
      </c>
      <c r="AQ123" s="992"/>
      <c r="AR123" s="992"/>
      <c r="AS123" s="992"/>
      <c r="AT123" s="993"/>
      <c r="AU123" s="1026"/>
      <c r="AV123" s="1027"/>
      <c r="AW123" s="1027"/>
      <c r="AX123" s="1027"/>
      <c r="AY123" s="1027"/>
      <c r="AZ123" s="247" t="s">
        <v>189</v>
      </c>
      <c r="BA123" s="247"/>
      <c r="BB123" s="247"/>
      <c r="BC123" s="247"/>
      <c r="BD123" s="247"/>
      <c r="BE123" s="247"/>
      <c r="BF123" s="247"/>
      <c r="BG123" s="247"/>
      <c r="BH123" s="247"/>
      <c r="BI123" s="247"/>
      <c r="BJ123" s="247"/>
      <c r="BK123" s="247"/>
      <c r="BL123" s="247"/>
      <c r="BM123" s="247"/>
      <c r="BN123" s="247"/>
      <c r="BO123" s="1006" t="s">
        <v>492</v>
      </c>
      <c r="BP123" s="1034"/>
      <c r="BQ123" s="1092">
        <v>19307015</v>
      </c>
      <c r="BR123" s="1093"/>
      <c r="BS123" s="1093"/>
      <c r="BT123" s="1093"/>
      <c r="BU123" s="1093"/>
      <c r="BV123" s="1093">
        <v>20030166</v>
      </c>
      <c r="BW123" s="1093"/>
      <c r="BX123" s="1093"/>
      <c r="BY123" s="1093"/>
      <c r="BZ123" s="1093"/>
      <c r="CA123" s="1093">
        <v>20138193</v>
      </c>
      <c r="CB123" s="1093"/>
      <c r="CC123" s="1093"/>
      <c r="CD123" s="1093"/>
      <c r="CE123" s="1093"/>
      <c r="CF123" s="1030"/>
      <c r="CG123" s="1031"/>
      <c r="CH123" s="1031"/>
      <c r="CI123" s="1031"/>
      <c r="CJ123" s="1032"/>
      <c r="CK123" s="1038"/>
      <c r="CL123" s="1039"/>
      <c r="CM123" s="1039"/>
      <c r="CN123" s="1039"/>
      <c r="CO123" s="1040"/>
      <c r="CP123" s="1048" t="s">
        <v>493</v>
      </c>
      <c r="CQ123" s="1049"/>
      <c r="CR123" s="1049"/>
      <c r="CS123" s="1049"/>
      <c r="CT123" s="1049"/>
      <c r="CU123" s="1049"/>
      <c r="CV123" s="1049"/>
      <c r="CW123" s="1049"/>
      <c r="CX123" s="1049"/>
      <c r="CY123" s="1049"/>
      <c r="CZ123" s="1049"/>
      <c r="DA123" s="1049"/>
      <c r="DB123" s="1049"/>
      <c r="DC123" s="1049"/>
      <c r="DD123" s="1049"/>
      <c r="DE123" s="1049"/>
      <c r="DF123" s="1050"/>
      <c r="DG123" s="987" t="s">
        <v>415</v>
      </c>
      <c r="DH123" s="988"/>
      <c r="DI123" s="988"/>
      <c r="DJ123" s="988"/>
      <c r="DK123" s="989"/>
      <c r="DL123" s="990" t="s">
        <v>415</v>
      </c>
      <c r="DM123" s="988"/>
      <c r="DN123" s="988"/>
      <c r="DO123" s="988"/>
      <c r="DP123" s="989"/>
      <c r="DQ123" s="990" t="s">
        <v>467</v>
      </c>
      <c r="DR123" s="988"/>
      <c r="DS123" s="988"/>
      <c r="DT123" s="988"/>
      <c r="DU123" s="989"/>
      <c r="DV123" s="991" t="s">
        <v>468</v>
      </c>
      <c r="DW123" s="992"/>
      <c r="DX123" s="992"/>
      <c r="DY123" s="992"/>
      <c r="DZ123" s="993"/>
    </row>
    <row r="124" spans="1:130" s="226" customFormat="1" ht="26.25" customHeight="1" thickBot="1" x14ac:dyDescent="0.2">
      <c r="A124" s="1086"/>
      <c r="B124" s="978"/>
      <c r="C124" s="951" t="s">
        <v>469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475</v>
      </c>
      <c r="AB124" s="988"/>
      <c r="AC124" s="988"/>
      <c r="AD124" s="988"/>
      <c r="AE124" s="989"/>
      <c r="AF124" s="990" t="s">
        <v>474</v>
      </c>
      <c r="AG124" s="988"/>
      <c r="AH124" s="988"/>
      <c r="AI124" s="988"/>
      <c r="AJ124" s="989"/>
      <c r="AK124" s="990" t="s">
        <v>470</v>
      </c>
      <c r="AL124" s="988"/>
      <c r="AM124" s="988"/>
      <c r="AN124" s="988"/>
      <c r="AO124" s="989"/>
      <c r="AP124" s="991" t="s">
        <v>415</v>
      </c>
      <c r="AQ124" s="992"/>
      <c r="AR124" s="992"/>
      <c r="AS124" s="992"/>
      <c r="AT124" s="993"/>
      <c r="AU124" s="1088" t="s">
        <v>494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467</v>
      </c>
      <c r="BR124" s="1056"/>
      <c r="BS124" s="1056"/>
      <c r="BT124" s="1056"/>
      <c r="BU124" s="1056"/>
      <c r="BV124" s="1056">
        <v>10.5</v>
      </c>
      <c r="BW124" s="1056"/>
      <c r="BX124" s="1056"/>
      <c r="BY124" s="1056"/>
      <c r="BZ124" s="1056"/>
      <c r="CA124" s="1056">
        <v>24.4</v>
      </c>
      <c r="CB124" s="1056"/>
      <c r="CC124" s="1056"/>
      <c r="CD124" s="1056"/>
      <c r="CE124" s="1056"/>
      <c r="CF124" s="1057"/>
      <c r="CG124" s="1058"/>
      <c r="CH124" s="1058"/>
      <c r="CI124" s="1058"/>
      <c r="CJ124" s="1059"/>
      <c r="CK124" s="1041"/>
      <c r="CL124" s="1041"/>
      <c r="CM124" s="1041"/>
      <c r="CN124" s="1041"/>
      <c r="CO124" s="1042"/>
      <c r="CP124" s="1048" t="s">
        <v>495</v>
      </c>
      <c r="CQ124" s="1049"/>
      <c r="CR124" s="1049"/>
      <c r="CS124" s="1049"/>
      <c r="CT124" s="1049"/>
      <c r="CU124" s="1049"/>
      <c r="CV124" s="1049"/>
      <c r="CW124" s="1049"/>
      <c r="CX124" s="1049"/>
      <c r="CY124" s="1049"/>
      <c r="CZ124" s="1049"/>
      <c r="DA124" s="1049"/>
      <c r="DB124" s="1049"/>
      <c r="DC124" s="1049"/>
      <c r="DD124" s="1049"/>
      <c r="DE124" s="1049"/>
      <c r="DF124" s="1050"/>
      <c r="DG124" s="1033" t="s">
        <v>467</v>
      </c>
      <c r="DH124" s="1015"/>
      <c r="DI124" s="1015"/>
      <c r="DJ124" s="1015"/>
      <c r="DK124" s="1016"/>
      <c r="DL124" s="1014" t="s">
        <v>479</v>
      </c>
      <c r="DM124" s="1015"/>
      <c r="DN124" s="1015"/>
      <c r="DO124" s="1015"/>
      <c r="DP124" s="1016"/>
      <c r="DQ124" s="1014" t="s">
        <v>415</v>
      </c>
      <c r="DR124" s="1015"/>
      <c r="DS124" s="1015"/>
      <c r="DT124" s="1015"/>
      <c r="DU124" s="1016"/>
      <c r="DV124" s="1017" t="s">
        <v>496</v>
      </c>
      <c r="DW124" s="1018"/>
      <c r="DX124" s="1018"/>
      <c r="DY124" s="1018"/>
      <c r="DZ124" s="1019"/>
    </row>
    <row r="125" spans="1:130" s="226" customFormat="1" ht="26.25" customHeight="1" x14ac:dyDescent="0.15">
      <c r="A125" s="1086"/>
      <c r="B125" s="978"/>
      <c r="C125" s="951" t="s">
        <v>473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474</v>
      </c>
      <c r="AB125" s="988"/>
      <c r="AC125" s="988"/>
      <c r="AD125" s="988"/>
      <c r="AE125" s="989"/>
      <c r="AF125" s="990" t="s">
        <v>468</v>
      </c>
      <c r="AG125" s="988"/>
      <c r="AH125" s="988"/>
      <c r="AI125" s="988"/>
      <c r="AJ125" s="989"/>
      <c r="AK125" s="990" t="s">
        <v>497</v>
      </c>
      <c r="AL125" s="988"/>
      <c r="AM125" s="988"/>
      <c r="AN125" s="988"/>
      <c r="AO125" s="989"/>
      <c r="AP125" s="991" t="s">
        <v>474</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498</v>
      </c>
      <c r="CL125" s="1036"/>
      <c r="CM125" s="1036"/>
      <c r="CN125" s="1036"/>
      <c r="CO125" s="1037"/>
      <c r="CP125" s="958" t="s">
        <v>499</v>
      </c>
      <c r="CQ125" s="926"/>
      <c r="CR125" s="926"/>
      <c r="CS125" s="926"/>
      <c r="CT125" s="926"/>
      <c r="CU125" s="926"/>
      <c r="CV125" s="926"/>
      <c r="CW125" s="926"/>
      <c r="CX125" s="926"/>
      <c r="CY125" s="926"/>
      <c r="CZ125" s="926"/>
      <c r="DA125" s="926"/>
      <c r="DB125" s="926"/>
      <c r="DC125" s="926"/>
      <c r="DD125" s="926"/>
      <c r="DE125" s="926"/>
      <c r="DF125" s="927"/>
      <c r="DG125" s="959" t="s">
        <v>415</v>
      </c>
      <c r="DH125" s="960"/>
      <c r="DI125" s="960"/>
      <c r="DJ125" s="960"/>
      <c r="DK125" s="960"/>
      <c r="DL125" s="960" t="s">
        <v>475</v>
      </c>
      <c r="DM125" s="960"/>
      <c r="DN125" s="960"/>
      <c r="DO125" s="960"/>
      <c r="DP125" s="960"/>
      <c r="DQ125" s="960" t="s">
        <v>468</v>
      </c>
      <c r="DR125" s="960"/>
      <c r="DS125" s="960"/>
      <c r="DT125" s="960"/>
      <c r="DU125" s="960"/>
      <c r="DV125" s="961" t="s">
        <v>470</v>
      </c>
      <c r="DW125" s="961"/>
      <c r="DX125" s="961"/>
      <c r="DY125" s="961"/>
      <c r="DZ125" s="962"/>
    </row>
    <row r="126" spans="1:130" s="226" customFormat="1" ht="26.25" customHeight="1" thickBot="1" x14ac:dyDescent="0.2">
      <c r="A126" s="1086"/>
      <c r="B126" s="978"/>
      <c r="C126" s="951" t="s">
        <v>477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468</v>
      </c>
      <c r="AB126" s="988"/>
      <c r="AC126" s="988"/>
      <c r="AD126" s="988"/>
      <c r="AE126" s="989"/>
      <c r="AF126" s="990" t="s">
        <v>415</v>
      </c>
      <c r="AG126" s="988"/>
      <c r="AH126" s="988"/>
      <c r="AI126" s="988"/>
      <c r="AJ126" s="989"/>
      <c r="AK126" s="990" t="s">
        <v>486</v>
      </c>
      <c r="AL126" s="988"/>
      <c r="AM126" s="988"/>
      <c r="AN126" s="988"/>
      <c r="AO126" s="989"/>
      <c r="AP126" s="991" t="s">
        <v>478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500</v>
      </c>
      <c r="CQ126" s="952"/>
      <c r="CR126" s="952"/>
      <c r="CS126" s="952"/>
      <c r="CT126" s="952"/>
      <c r="CU126" s="952"/>
      <c r="CV126" s="952"/>
      <c r="CW126" s="952"/>
      <c r="CX126" s="952"/>
      <c r="CY126" s="952"/>
      <c r="CZ126" s="952"/>
      <c r="DA126" s="952"/>
      <c r="DB126" s="952"/>
      <c r="DC126" s="952"/>
      <c r="DD126" s="952"/>
      <c r="DE126" s="952"/>
      <c r="DF126" s="953"/>
      <c r="DG126" s="954" t="s">
        <v>479</v>
      </c>
      <c r="DH126" s="955"/>
      <c r="DI126" s="955"/>
      <c r="DJ126" s="955"/>
      <c r="DK126" s="955"/>
      <c r="DL126" s="955" t="s">
        <v>415</v>
      </c>
      <c r="DM126" s="955"/>
      <c r="DN126" s="955"/>
      <c r="DO126" s="955"/>
      <c r="DP126" s="955"/>
      <c r="DQ126" s="955" t="s">
        <v>415</v>
      </c>
      <c r="DR126" s="955"/>
      <c r="DS126" s="955"/>
      <c r="DT126" s="955"/>
      <c r="DU126" s="955"/>
      <c r="DV126" s="956" t="s">
        <v>415</v>
      </c>
      <c r="DW126" s="956"/>
      <c r="DX126" s="956"/>
      <c r="DY126" s="956"/>
      <c r="DZ126" s="957"/>
    </row>
    <row r="127" spans="1:130" s="226" customFormat="1" ht="26.25" customHeight="1" x14ac:dyDescent="0.15">
      <c r="A127" s="1087"/>
      <c r="B127" s="980"/>
      <c r="C127" s="1002" t="s">
        <v>501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462</v>
      </c>
      <c r="AB127" s="988"/>
      <c r="AC127" s="988"/>
      <c r="AD127" s="988"/>
      <c r="AE127" s="989"/>
      <c r="AF127" s="990">
        <v>346</v>
      </c>
      <c r="AG127" s="988"/>
      <c r="AH127" s="988"/>
      <c r="AI127" s="988"/>
      <c r="AJ127" s="989"/>
      <c r="AK127" s="990">
        <v>165</v>
      </c>
      <c r="AL127" s="988"/>
      <c r="AM127" s="988"/>
      <c r="AN127" s="988"/>
      <c r="AO127" s="989"/>
      <c r="AP127" s="991">
        <v>0</v>
      </c>
      <c r="AQ127" s="992"/>
      <c r="AR127" s="992"/>
      <c r="AS127" s="992"/>
      <c r="AT127" s="993"/>
      <c r="AU127" s="228"/>
      <c r="AV127" s="228"/>
      <c r="AW127" s="228"/>
      <c r="AX127" s="1060" t="s">
        <v>502</v>
      </c>
      <c r="AY127" s="1061"/>
      <c r="AZ127" s="1061"/>
      <c r="BA127" s="1061"/>
      <c r="BB127" s="1061"/>
      <c r="BC127" s="1061"/>
      <c r="BD127" s="1061"/>
      <c r="BE127" s="1062"/>
      <c r="BF127" s="1063" t="s">
        <v>503</v>
      </c>
      <c r="BG127" s="1061"/>
      <c r="BH127" s="1061"/>
      <c r="BI127" s="1061"/>
      <c r="BJ127" s="1061"/>
      <c r="BK127" s="1061"/>
      <c r="BL127" s="1062"/>
      <c r="BM127" s="1063" t="s">
        <v>504</v>
      </c>
      <c r="BN127" s="1061"/>
      <c r="BO127" s="1061"/>
      <c r="BP127" s="1061"/>
      <c r="BQ127" s="1061"/>
      <c r="BR127" s="1061"/>
      <c r="BS127" s="1062"/>
      <c r="BT127" s="1063" t="s">
        <v>505</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506</v>
      </c>
      <c r="CQ127" s="952"/>
      <c r="CR127" s="952"/>
      <c r="CS127" s="952"/>
      <c r="CT127" s="952"/>
      <c r="CU127" s="952"/>
      <c r="CV127" s="952"/>
      <c r="CW127" s="952"/>
      <c r="CX127" s="952"/>
      <c r="CY127" s="952"/>
      <c r="CZ127" s="952"/>
      <c r="DA127" s="952"/>
      <c r="DB127" s="952"/>
      <c r="DC127" s="952"/>
      <c r="DD127" s="952"/>
      <c r="DE127" s="952"/>
      <c r="DF127" s="953"/>
      <c r="DG127" s="954" t="s">
        <v>479</v>
      </c>
      <c r="DH127" s="955"/>
      <c r="DI127" s="955"/>
      <c r="DJ127" s="955"/>
      <c r="DK127" s="955"/>
      <c r="DL127" s="955" t="s">
        <v>479</v>
      </c>
      <c r="DM127" s="955"/>
      <c r="DN127" s="955"/>
      <c r="DO127" s="955"/>
      <c r="DP127" s="955"/>
      <c r="DQ127" s="955" t="s">
        <v>496</v>
      </c>
      <c r="DR127" s="955"/>
      <c r="DS127" s="955"/>
      <c r="DT127" s="955"/>
      <c r="DU127" s="955"/>
      <c r="DV127" s="956" t="s">
        <v>479</v>
      </c>
      <c r="DW127" s="956"/>
      <c r="DX127" s="956"/>
      <c r="DY127" s="956"/>
      <c r="DZ127" s="957"/>
    </row>
    <row r="128" spans="1:130" s="226" customFormat="1" ht="26.25" customHeight="1" thickBot="1" x14ac:dyDescent="0.2">
      <c r="A128" s="1070" t="s">
        <v>507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508</v>
      </c>
      <c r="X128" s="1072"/>
      <c r="Y128" s="1072"/>
      <c r="Z128" s="1073"/>
      <c r="AA128" s="1074">
        <v>52932</v>
      </c>
      <c r="AB128" s="1075"/>
      <c r="AC128" s="1075"/>
      <c r="AD128" s="1075"/>
      <c r="AE128" s="1076"/>
      <c r="AF128" s="1077">
        <v>54153</v>
      </c>
      <c r="AG128" s="1075"/>
      <c r="AH128" s="1075"/>
      <c r="AI128" s="1075"/>
      <c r="AJ128" s="1076"/>
      <c r="AK128" s="1077">
        <v>56706</v>
      </c>
      <c r="AL128" s="1075"/>
      <c r="AM128" s="1075"/>
      <c r="AN128" s="1075"/>
      <c r="AO128" s="1076"/>
      <c r="AP128" s="1078"/>
      <c r="AQ128" s="1079"/>
      <c r="AR128" s="1079"/>
      <c r="AS128" s="1079"/>
      <c r="AT128" s="1080"/>
      <c r="AU128" s="228"/>
      <c r="AV128" s="228"/>
      <c r="AW128" s="228"/>
      <c r="AX128" s="925" t="s">
        <v>509</v>
      </c>
      <c r="AY128" s="926"/>
      <c r="AZ128" s="926"/>
      <c r="BA128" s="926"/>
      <c r="BB128" s="926"/>
      <c r="BC128" s="926"/>
      <c r="BD128" s="926"/>
      <c r="BE128" s="927"/>
      <c r="BF128" s="1081" t="s">
        <v>415</v>
      </c>
      <c r="BG128" s="1082"/>
      <c r="BH128" s="1082"/>
      <c r="BI128" s="1082"/>
      <c r="BJ128" s="1082"/>
      <c r="BK128" s="1082"/>
      <c r="BL128" s="1083"/>
      <c r="BM128" s="1081">
        <v>13.39</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510</v>
      </c>
      <c r="CQ128" s="755"/>
      <c r="CR128" s="755"/>
      <c r="CS128" s="755"/>
      <c r="CT128" s="755"/>
      <c r="CU128" s="755"/>
      <c r="CV128" s="755"/>
      <c r="CW128" s="755"/>
      <c r="CX128" s="755"/>
      <c r="CY128" s="755"/>
      <c r="CZ128" s="755"/>
      <c r="DA128" s="755"/>
      <c r="DB128" s="755"/>
      <c r="DC128" s="755"/>
      <c r="DD128" s="755"/>
      <c r="DE128" s="755"/>
      <c r="DF128" s="1065"/>
      <c r="DG128" s="1066" t="s">
        <v>478</v>
      </c>
      <c r="DH128" s="1067"/>
      <c r="DI128" s="1067"/>
      <c r="DJ128" s="1067"/>
      <c r="DK128" s="1067"/>
      <c r="DL128" s="1067" t="s">
        <v>470</v>
      </c>
      <c r="DM128" s="1067"/>
      <c r="DN128" s="1067"/>
      <c r="DO128" s="1067"/>
      <c r="DP128" s="1067"/>
      <c r="DQ128" s="1067" t="s">
        <v>497</v>
      </c>
      <c r="DR128" s="1067"/>
      <c r="DS128" s="1067"/>
      <c r="DT128" s="1067"/>
      <c r="DU128" s="1067"/>
      <c r="DV128" s="1068" t="s">
        <v>470</v>
      </c>
      <c r="DW128" s="1068"/>
      <c r="DX128" s="1068"/>
      <c r="DY128" s="1068"/>
      <c r="DZ128" s="1069"/>
    </row>
    <row r="129" spans="1:131" s="226"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511</v>
      </c>
      <c r="X129" s="1100"/>
      <c r="Y129" s="1100"/>
      <c r="Z129" s="1101"/>
      <c r="AA129" s="987">
        <v>8645747</v>
      </c>
      <c r="AB129" s="988"/>
      <c r="AC129" s="988"/>
      <c r="AD129" s="988"/>
      <c r="AE129" s="989"/>
      <c r="AF129" s="990">
        <v>9103347</v>
      </c>
      <c r="AG129" s="988"/>
      <c r="AH129" s="988"/>
      <c r="AI129" s="988"/>
      <c r="AJ129" s="989"/>
      <c r="AK129" s="990">
        <v>9650034</v>
      </c>
      <c r="AL129" s="988"/>
      <c r="AM129" s="988"/>
      <c r="AN129" s="988"/>
      <c r="AO129" s="989"/>
      <c r="AP129" s="1102"/>
      <c r="AQ129" s="1103"/>
      <c r="AR129" s="1103"/>
      <c r="AS129" s="1103"/>
      <c r="AT129" s="1104"/>
      <c r="AU129" s="229"/>
      <c r="AV129" s="229"/>
      <c r="AW129" s="229"/>
      <c r="AX129" s="1094" t="s">
        <v>512</v>
      </c>
      <c r="AY129" s="952"/>
      <c r="AZ129" s="952"/>
      <c r="BA129" s="952"/>
      <c r="BB129" s="952"/>
      <c r="BC129" s="952"/>
      <c r="BD129" s="952"/>
      <c r="BE129" s="953"/>
      <c r="BF129" s="1095" t="s">
        <v>497</v>
      </c>
      <c r="BG129" s="1096"/>
      <c r="BH129" s="1096"/>
      <c r="BI129" s="1096"/>
      <c r="BJ129" s="1096"/>
      <c r="BK129" s="1096"/>
      <c r="BL129" s="1097"/>
      <c r="BM129" s="1095">
        <v>18.39</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513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514</v>
      </c>
      <c r="X130" s="1100"/>
      <c r="Y130" s="1100"/>
      <c r="Z130" s="1101"/>
      <c r="AA130" s="987">
        <v>1041701</v>
      </c>
      <c r="AB130" s="988"/>
      <c r="AC130" s="988"/>
      <c r="AD130" s="988"/>
      <c r="AE130" s="989"/>
      <c r="AF130" s="990">
        <v>1061694</v>
      </c>
      <c r="AG130" s="988"/>
      <c r="AH130" s="988"/>
      <c r="AI130" s="988"/>
      <c r="AJ130" s="989"/>
      <c r="AK130" s="990">
        <v>1143484</v>
      </c>
      <c r="AL130" s="988"/>
      <c r="AM130" s="988"/>
      <c r="AN130" s="988"/>
      <c r="AO130" s="989"/>
      <c r="AP130" s="1102"/>
      <c r="AQ130" s="1103"/>
      <c r="AR130" s="1103"/>
      <c r="AS130" s="1103"/>
      <c r="AT130" s="1104"/>
      <c r="AU130" s="229"/>
      <c r="AV130" s="229"/>
      <c r="AW130" s="229"/>
      <c r="AX130" s="1094" t="s">
        <v>515</v>
      </c>
      <c r="AY130" s="952"/>
      <c r="AZ130" s="952"/>
      <c r="BA130" s="952"/>
      <c r="BB130" s="952"/>
      <c r="BC130" s="952"/>
      <c r="BD130" s="952"/>
      <c r="BE130" s="953"/>
      <c r="BF130" s="1130">
        <v>5</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516</v>
      </c>
      <c r="X131" s="1137"/>
      <c r="Y131" s="1137"/>
      <c r="Z131" s="1138"/>
      <c r="AA131" s="1033">
        <v>7604046</v>
      </c>
      <c r="AB131" s="1015"/>
      <c r="AC131" s="1015"/>
      <c r="AD131" s="1015"/>
      <c r="AE131" s="1016"/>
      <c r="AF131" s="1014">
        <v>8041653</v>
      </c>
      <c r="AG131" s="1015"/>
      <c r="AH131" s="1015"/>
      <c r="AI131" s="1015"/>
      <c r="AJ131" s="1016"/>
      <c r="AK131" s="1014">
        <v>8506550</v>
      </c>
      <c r="AL131" s="1015"/>
      <c r="AM131" s="1015"/>
      <c r="AN131" s="1015"/>
      <c r="AO131" s="1016"/>
      <c r="AP131" s="1139"/>
      <c r="AQ131" s="1140"/>
      <c r="AR131" s="1140"/>
      <c r="AS131" s="1140"/>
      <c r="AT131" s="1141"/>
      <c r="AU131" s="229"/>
      <c r="AV131" s="229"/>
      <c r="AW131" s="229"/>
      <c r="AX131" s="1112" t="s">
        <v>517</v>
      </c>
      <c r="AY131" s="755"/>
      <c r="AZ131" s="755"/>
      <c r="BA131" s="755"/>
      <c r="BB131" s="755"/>
      <c r="BC131" s="755"/>
      <c r="BD131" s="755"/>
      <c r="BE131" s="1065"/>
      <c r="BF131" s="1113">
        <v>24.4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518</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519</v>
      </c>
      <c r="W132" s="1123"/>
      <c r="X132" s="1123"/>
      <c r="Y132" s="1123"/>
      <c r="Z132" s="1124"/>
      <c r="AA132" s="1125">
        <v>5.7993599720000004</v>
      </c>
      <c r="AB132" s="1126"/>
      <c r="AC132" s="1126"/>
      <c r="AD132" s="1126"/>
      <c r="AE132" s="1127"/>
      <c r="AF132" s="1128">
        <v>5.6459038960000001</v>
      </c>
      <c r="AG132" s="1126"/>
      <c r="AH132" s="1126"/>
      <c r="AI132" s="1126"/>
      <c r="AJ132" s="1127"/>
      <c r="AK132" s="1128">
        <v>3.7962863910000002</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520</v>
      </c>
      <c r="W133" s="1106"/>
      <c r="X133" s="1106"/>
      <c r="Y133" s="1106"/>
      <c r="Z133" s="1107"/>
      <c r="AA133" s="1108">
        <v>6.6</v>
      </c>
      <c r="AB133" s="1109"/>
      <c r="AC133" s="1109"/>
      <c r="AD133" s="1109"/>
      <c r="AE133" s="1110"/>
      <c r="AF133" s="1108">
        <v>6.3</v>
      </c>
      <c r="AG133" s="1109"/>
      <c r="AH133" s="1109"/>
      <c r="AI133" s="1109"/>
      <c r="AJ133" s="1110"/>
      <c r="AK133" s="1108">
        <v>5</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glR4IgVSyAtrjnQRnUcVC7NdvEG2j72Xlim4NOwazfH5SLR75OFZp056wZoqSuKfqVXwSFUdsgCR81QKwTMzQ==" saltValue="q2qqzFBIvoojyvr0NeZL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brlpItZ3aPKo4UiTAIvhJA7E0IQLHxZbxyjya6yPdGaOfRtvHhv/y4pyoN6AuULGcZRuT70zl3uJM6QB8rDPA==" saltValue="Y4Rlx+uWheYVU8Yf2eR5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529</v>
      </c>
      <c r="AL9" s="1146"/>
      <c r="AM9" s="1146"/>
      <c r="AN9" s="1147"/>
      <c r="AO9" s="277">
        <v>2051386</v>
      </c>
      <c r="AP9" s="277">
        <v>47338</v>
      </c>
      <c r="AQ9" s="278">
        <v>65075</v>
      </c>
      <c r="AR9" s="279">
        <v>-27.3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530</v>
      </c>
      <c r="AL10" s="1146"/>
      <c r="AM10" s="1146"/>
      <c r="AN10" s="1147"/>
      <c r="AO10" s="280">
        <v>316271</v>
      </c>
      <c r="AP10" s="280">
        <v>7298</v>
      </c>
      <c r="AQ10" s="281">
        <v>8175</v>
      </c>
      <c r="AR10" s="282">
        <v>-10.7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531</v>
      </c>
      <c r="AL11" s="1146"/>
      <c r="AM11" s="1146"/>
      <c r="AN11" s="1147"/>
      <c r="AO11" s="280">
        <v>2509</v>
      </c>
      <c r="AP11" s="280">
        <v>58</v>
      </c>
      <c r="AQ11" s="281">
        <v>364</v>
      </c>
      <c r="AR11" s="282">
        <v>-84.1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532</v>
      </c>
      <c r="AL12" s="1146"/>
      <c r="AM12" s="1146"/>
      <c r="AN12" s="1147"/>
      <c r="AO12" s="280" t="s">
        <v>533</v>
      </c>
      <c r="AP12" s="280" t="s">
        <v>533</v>
      </c>
      <c r="AQ12" s="281">
        <v>18</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534</v>
      </c>
      <c r="AL13" s="1146"/>
      <c r="AM13" s="1146"/>
      <c r="AN13" s="1147"/>
      <c r="AO13" s="280">
        <v>126096</v>
      </c>
      <c r="AP13" s="280">
        <v>2910</v>
      </c>
      <c r="AQ13" s="281">
        <v>2565</v>
      </c>
      <c r="AR13" s="282">
        <v>13.5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535</v>
      </c>
      <c r="AL14" s="1146"/>
      <c r="AM14" s="1146"/>
      <c r="AN14" s="1147"/>
      <c r="AO14" s="280">
        <v>107647</v>
      </c>
      <c r="AP14" s="280">
        <v>2484</v>
      </c>
      <c r="AQ14" s="281">
        <v>1231</v>
      </c>
      <c r="AR14" s="282">
        <v>101.8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536</v>
      </c>
      <c r="AL15" s="1149"/>
      <c r="AM15" s="1149"/>
      <c r="AN15" s="1150"/>
      <c r="AO15" s="280">
        <v>-130911</v>
      </c>
      <c r="AP15" s="280">
        <v>-3021</v>
      </c>
      <c r="AQ15" s="281">
        <v>-4456</v>
      </c>
      <c r="AR15" s="282">
        <v>-32.200000000000003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189</v>
      </c>
      <c r="AL16" s="1149"/>
      <c r="AM16" s="1149"/>
      <c r="AN16" s="1150"/>
      <c r="AO16" s="280">
        <v>2472998</v>
      </c>
      <c r="AP16" s="280">
        <v>57067</v>
      </c>
      <c r="AQ16" s="281">
        <v>72972</v>
      </c>
      <c r="AR16" s="282">
        <v>-21.8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541</v>
      </c>
      <c r="AL21" s="1152"/>
      <c r="AM21" s="1152"/>
      <c r="AN21" s="1153"/>
      <c r="AO21" s="293">
        <v>4.96</v>
      </c>
      <c r="AP21" s="294">
        <v>6.56</v>
      </c>
      <c r="AQ21" s="295">
        <v>-1.6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542</v>
      </c>
      <c r="AL22" s="1152"/>
      <c r="AM22" s="1152"/>
      <c r="AN22" s="1153"/>
      <c r="AO22" s="298">
        <v>99.4</v>
      </c>
      <c r="AP22" s="299">
        <v>97.1</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543</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546</v>
      </c>
      <c r="AL32" s="1160"/>
      <c r="AM32" s="1160"/>
      <c r="AN32" s="1161"/>
      <c r="AO32" s="308">
        <v>1318597</v>
      </c>
      <c r="AP32" s="308">
        <v>30428</v>
      </c>
      <c r="AQ32" s="309">
        <v>32092</v>
      </c>
      <c r="AR32" s="310">
        <v>-5.2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547</v>
      </c>
      <c r="AL33" s="1160"/>
      <c r="AM33" s="1160"/>
      <c r="AN33" s="1161"/>
      <c r="AO33" s="308" t="s">
        <v>533</v>
      </c>
      <c r="AP33" s="308" t="s">
        <v>533</v>
      </c>
      <c r="AQ33" s="309" t="s">
        <v>533</v>
      </c>
      <c r="AR33" s="310" t="s">
        <v>533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548</v>
      </c>
      <c r="AL34" s="1160"/>
      <c r="AM34" s="1160"/>
      <c r="AN34" s="1161"/>
      <c r="AO34" s="308" t="s">
        <v>533</v>
      </c>
      <c r="AP34" s="308" t="s">
        <v>533</v>
      </c>
      <c r="AQ34" s="309" t="s">
        <v>533</v>
      </c>
      <c r="AR34" s="310" t="s">
        <v>533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549</v>
      </c>
      <c r="AL35" s="1160"/>
      <c r="AM35" s="1160"/>
      <c r="AN35" s="1161"/>
      <c r="AO35" s="308">
        <v>145571</v>
      </c>
      <c r="AP35" s="308">
        <v>3359</v>
      </c>
      <c r="AQ35" s="309">
        <v>8882</v>
      </c>
      <c r="AR35" s="310">
        <v>-62.2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550</v>
      </c>
      <c r="AL36" s="1160"/>
      <c r="AM36" s="1160"/>
      <c r="AN36" s="1161"/>
      <c r="AO36" s="308">
        <v>58790</v>
      </c>
      <c r="AP36" s="308">
        <v>1357</v>
      </c>
      <c r="AQ36" s="309">
        <v>1893</v>
      </c>
      <c r="AR36" s="310">
        <v>-28.3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551</v>
      </c>
      <c r="AL37" s="1160"/>
      <c r="AM37" s="1160"/>
      <c r="AN37" s="1161"/>
      <c r="AO37" s="308">
        <v>165</v>
      </c>
      <c r="AP37" s="308">
        <v>4</v>
      </c>
      <c r="AQ37" s="309">
        <v>971</v>
      </c>
      <c r="AR37" s="310">
        <v>-99.6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552</v>
      </c>
      <c r="AL38" s="1163"/>
      <c r="AM38" s="1163"/>
      <c r="AN38" s="1164"/>
      <c r="AO38" s="311" t="s">
        <v>533</v>
      </c>
      <c r="AP38" s="311" t="s">
        <v>533</v>
      </c>
      <c r="AQ38" s="312">
        <v>0</v>
      </c>
      <c r="AR38" s="300" t="s">
        <v>533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553</v>
      </c>
      <c r="AL39" s="1163"/>
      <c r="AM39" s="1163"/>
      <c r="AN39" s="1164"/>
      <c r="AO39" s="308">
        <v>-56706</v>
      </c>
      <c r="AP39" s="308">
        <v>-1309</v>
      </c>
      <c r="AQ39" s="309">
        <v>-3104</v>
      </c>
      <c r="AR39" s="310">
        <v>-57.8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554</v>
      </c>
      <c r="AL40" s="1160"/>
      <c r="AM40" s="1160"/>
      <c r="AN40" s="1161"/>
      <c r="AO40" s="308">
        <v>-1143484</v>
      </c>
      <c r="AP40" s="308">
        <v>-26387</v>
      </c>
      <c r="AQ40" s="309">
        <v>-27365</v>
      </c>
      <c r="AR40" s="310">
        <v>-3.6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322933</v>
      </c>
      <c r="AP41" s="308">
        <v>7452</v>
      </c>
      <c r="AQ41" s="309">
        <v>13369</v>
      </c>
      <c r="AR41" s="310">
        <v>-44.3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524</v>
      </c>
      <c r="AN49" s="1156" t="s">
        <v>558</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1962915</v>
      </c>
      <c r="AN51" s="330">
        <v>47505</v>
      </c>
      <c r="AO51" s="331">
        <v>47.3</v>
      </c>
      <c r="AP51" s="332">
        <v>52191</v>
      </c>
      <c r="AQ51" s="333">
        <v>9.3000000000000007</v>
      </c>
      <c r="AR51" s="334">
        <v>38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1382109</v>
      </c>
      <c r="AN52" s="338">
        <v>33449</v>
      </c>
      <c r="AO52" s="339">
        <v>116.6</v>
      </c>
      <c r="AP52" s="340">
        <v>24843</v>
      </c>
      <c r="AQ52" s="341">
        <v>-0.4</v>
      </c>
      <c r="AR52" s="342">
        <v>117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3103818</v>
      </c>
      <c r="AN53" s="330">
        <v>73943</v>
      </c>
      <c r="AO53" s="331">
        <v>55.7</v>
      </c>
      <c r="AP53" s="332">
        <v>47387</v>
      </c>
      <c r="AQ53" s="333">
        <v>-9.1999999999999993</v>
      </c>
      <c r="AR53" s="334">
        <v>64.900000000000006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1739075</v>
      </c>
      <c r="AN54" s="338">
        <v>41430</v>
      </c>
      <c r="AO54" s="339">
        <v>23.9</v>
      </c>
      <c r="AP54" s="340">
        <v>24928</v>
      </c>
      <c r="AQ54" s="341">
        <v>0.3</v>
      </c>
      <c r="AR54" s="342">
        <v>23.6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2405100</v>
      </c>
      <c r="AN55" s="330">
        <v>56850</v>
      </c>
      <c r="AO55" s="331">
        <v>-23.1</v>
      </c>
      <c r="AP55" s="332">
        <v>51264</v>
      </c>
      <c r="AQ55" s="333">
        <v>8.1999999999999993</v>
      </c>
      <c r="AR55" s="334">
        <v>-31.3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1458927</v>
      </c>
      <c r="AN56" s="338">
        <v>34485</v>
      </c>
      <c r="AO56" s="339">
        <v>-16.8</v>
      </c>
      <c r="AP56" s="340">
        <v>26040</v>
      </c>
      <c r="AQ56" s="341">
        <v>4.5</v>
      </c>
      <c r="AR56" s="342">
        <v>-21.3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2196448</v>
      </c>
      <c r="AN57" s="330">
        <v>51270</v>
      </c>
      <c r="AO57" s="331">
        <v>-9.8000000000000007</v>
      </c>
      <c r="AP57" s="332">
        <v>52068</v>
      </c>
      <c r="AQ57" s="333">
        <v>1.6</v>
      </c>
      <c r="AR57" s="334">
        <v>-11.4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1492016</v>
      </c>
      <c r="AN58" s="338">
        <v>34827</v>
      </c>
      <c r="AO58" s="339">
        <v>1</v>
      </c>
      <c r="AP58" s="340">
        <v>26936</v>
      </c>
      <c r="AQ58" s="341">
        <v>3.4</v>
      </c>
      <c r="AR58" s="342">
        <v>-2.4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3756387</v>
      </c>
      <c r="AN59" s="330">
        <v>86683</v>
      </c>
      <c r="AO59" s="331">
        <v>69.099999999999994</v>
      </c>
      <c r="AP59" s="332">
        <v>47161</v>
      </c>
      <c r="AQ59" s="333">
        <v>-9.4</v>
      </c>
      <c r="AR59" s="334">
        <v>78.5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1214667</v>
      </c>
      <c r="AN60" s="338">
        <v>28030</v>
      </c>
      <c r="AO60" s="339">
        <v>-19.5</v>
      </c>
      <c r="AP60" s="340">
        <v>24595</v>
      </c>
      <c r="AQ60" s="341">
        <v>-8.6999999999999993</v>
      </c>
      <c r="AR60" s="342">
        <v>-10.8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2684934</v>
      </c>
      <c r="AN61" s="345">
        <v>63250</v>
      </c>
      <c r="AO61" s="346">
        <v>27.8</v>
      </c>
      <c r="AP61" s="347">
        <v>50014</v>
      </c>
      <c r="AQ61" s="348">
        <v>0.1</v>
      </c>
      <c r="AR61" s="334">
        <v>27.7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1457359</v>
      </c>
      <c r="AN62" s="338">
        <v>34444</v>
      </c>
      <c r="AO62" s="339">
        <v>21</v>
      </c>
      <c r="AP62" s="340">
        <v>25468</v>
      </c>
      <c r="AQ62" s="341">
        <v>-0.2</v>
      </c>
      <c r="AR62" s="342">
        <v>21.2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ItMPT4VFgY85N+UGN/UD/YgkZxV5dtlRjbJCKQQ1AdvTPk6LqIZDvSGAckR8PYJtFoIPSXysLV33Pc30EI6SA==" saltValue="VyxYPVggrhLSgWqZzTKz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Qmp1AKGAfs3evSQIcLkd3Mu+GYJf1VkDQ1MuWh7jYtYCj0fq1PMjiEX+wGeiMKtft7agxLKCE4IUxjpYBKTrZA==" saltValue="DLRv5iF5ac77B8xr8OuL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X4g9oy6mXOXVUMf+7Qci15GBeHKajSyEt5BQeXjANnDXgaDUyuYFiRO+0rgGyjHr4x030ZcmBINN6verfpmQCA==" saltValue="B6OAtLhYPngiqE92GggK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70" workbookViewId="0">
      <selection activeCell="H2" sqref="H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68" t="s">
        <v>3</v>
      </c>
      <c r="D47" s="1168"/>
      <c r="E47" s="1169"/>
      <c r="F47" s="11">
        <v>29.77</v>
      </c>
      <c r="G47" s="12">
        <v>23.39</v>
      </c>
      <c r="H47" s="12">
        <v>22.04</v>
      </c>
      <c r="I47" s="12">
        <v>20.72</v>
      </c>
      <c r="J47" s="13">
        <v>22.76</v>
      </c>
    </row>
    <row r="48" spans="2:10" ht="57.75" customHeight="1" x14ac:dyDescent="0.15">
      <c r="B48" s="14"/>
      <c r="C48" s="1170" t="s">
        <v>4</v>
      </c>
      <c r="D48" s="1170"/>
      <c r="E48" s="1171"/>
      <c r="F48" s="15">
        <v>8.4600000000000009</v>
      </c>
      <c r="G48" s="16">
        <v>6.63</v>
      </c>
      <c r="H48" s="16">
        <v>6.55</v>
      </c>
      <c r="I48" s="16">
        <v>4.54</v>
      </c>
      <c r="J48" s="17">
        <v>7.08</v>
      </c>
    </row>
    <row r="49" spans="2:10" ht="57.75" customHeight="1" thickBot="1" x14ac:dyDescent="0.2">
      <c r="B49" s="18"/>
      <c r="C49" s="1172" t="s">
        <v>5</v>
      </c>
      <c r="D49" s="1172"/>
      <c r="E49" s="1173"/>
      <c r="F49" s="19">
        <v>8.6199999999999992</v>
      </c>
      <c r="G49" s="20" t="s">
        <v>579</v>
      </c>
      <c r="H49" s="20" t="s">
        <v>580</v>
      </c>
      <c r="I49" s="20" t="s">
        <v>581</v>
      </c>
      <c r="J49" s="21">
        <v>6.02</v>
      </c>
    </row>
    <row r="50" spans="2:10" x14ac:dyDescent="0.15"/>
  </sheetData>
  <sheetProtection algorithmName="SHA-512" hashValue="m3qR8uSbSeZzrhc8v/N08WH9Bo47h/bWRuHlCr86Uc9mAekirweX/NzPlNaJgV/OGwXPU9R+96DXKbD8P2VKdA==" saltValue="2dAKegxCNLfjTIMTihLZ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2023-03-10T05:46:47Z</cp:lastPrinted>
  <dcterms:created xsi:type="dcterms:W3CDTF">2023-02-20T07:32:14Z</dcterms:created>
  <dcterms:modified xsi:type="dcterms:W3CDTF">2023-03-22T06:10:24Z</dcterms:modified>
  <cp:category/>
</cp:coreProperties>
</file>