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429"/>
  <workbookPr/>
  <mc:AlternateContent xmlns:mc="http://schemas.openxmlformats.org/markup-compatibility/2006">
    <mc:Choice Requires="x15">
      <x15ac:absPath xmlns:x15ac="http://schemas.microsoft.com/office/spreadsheetml/2010/11/ac" url="C:\Users\421\Downloads\㉕1001　【HP更新依頼】令和５年度財政状況資料集の作成について（2回目・地方公会計関係）\"/>
    </mc:Choice>
  </mc:AlternateContent>
  <xr:revisionPtr revIDLastSave="0" documentId="13_ncr:1_{C2E7DAA5-5A17-4C80-85AB-CA08873EA553}"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W35" i="10"/>
  <c r="BW36" i="10" s="1"/>
  <c r="BW37" i="10" s="1"/>
  <c r="BW38" i="10" s="1"/>
  <c r="BW39" i="10" s="1"/>
  <c r="BE35" i="10"/>
  <c r="AM35" i="10"/>
  <c r="CO34" i="10"/>
  <c r="BW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AM34" i="10" l="1"/>
  <c r="BE34" i="10"/>
</calcChain>
</file>

<file path=xl/sharedStrings.xml><?xml version="1.0" encoding="utf-8"?>
<sst xmlns="http://schemas.openxmlformats.org/spreadsheetml/2006/main" count="1146" uniqueCount="574">
  <si>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</si>
  <si>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</si>
  <si>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</si>
  <si>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</si>
  <si>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</si>
  <si>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</si>
  <si>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</si>
  <si>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</si>
  <si>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</si>
  <si>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</si>
  <si>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</si>
  <si>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</si>
  <si>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</si>
  <si>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</si>
  <si>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</si>
  <si>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</si>
  <si>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</si>
  <si>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</si>
  <si>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</si>
  <si>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</si>
  <si>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</si>
  <si>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</si>
  <si>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</si>
  <si>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</si>
  <si>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</si>
  <si>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</si>
  <si>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</si>
  <si>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</si>
  <si>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</si>
  <si>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</si>
  <si>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</si>
  <si>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</si>
  <si>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</si>
  <si>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</si>
  <si>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</si>
  <si>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</si>
  <si>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</si>
  <si>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</si>
  <si>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</si>
  <si>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</si>
  <si>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</si>
  <si>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</si>
  <si>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</si>
  <si>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</si>
  <si>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</si>
  <si>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</si>
  <si>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</si>
  <si>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</si>
  <si>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</si>
  <si>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</si>
  <si>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</si>
  <si>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</si>
  <si>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</si>
  <si>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</si>
  <si>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</si>
  <si>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</si>
  <si>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</si>
  <si>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</si>
  <si>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</si>
  <si>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</si>
  <si>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</si>
  <si>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</si>
  <si>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</si>
  <si>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</si>
  <si>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</si>
  <si>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</si>
  <si>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</si>
  <si>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</si>
  <si>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</si>
  <si>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</si>
  <si>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</si>
  <si>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</si>
  <si>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</si>
  <si>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</si>
  <si>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</si>
  <si>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</si>
  <si>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</si>
  <si>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</si>
  <si>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</si>
  <si>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</si>
  <si>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</si>
  <si>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Ⅴ－２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</si>
  <si>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</si>
  <si>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</si>
  <si>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</si>
  <si>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</si>
  <si>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</si>
  <si>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</si>
  <si>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</si>
  <si>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</si>
  <si>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</si>
  <si>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</si>
  <si>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</si>
  <si>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</si>
  <si>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菊陽町</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</si>
  <si>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</si>
  <si>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</si>
  <si>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</si>
  <si>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</si>
  <si>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</si>
  <si>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</si>
  <si>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</si>
  <si>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</si>
  <si>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</si>
  <si>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</si>
  <si>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</si>
  <si>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</si>
  <si>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</si>
  <si>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</si>
  <si>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</si>
  <si>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</si>
  <si>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</si>
  <si>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</si>
  <si>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</si>
  <si>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</si>
  <si>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</si>
  <si>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</si>
  <si>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5.7</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</si>
  <si>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</si>
  <si>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</si>
  <si>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</si>
  <si>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</si>
  <si>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</si>
  <si>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</si>
  <si>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</si>
  <si>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</si>
  <si>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</si>
  <si>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</si>
  <si>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</si>
  <si>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</si>
  <si>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</si>
  <si>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</si>
  <si>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</si>
  <si>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</si>
  <si>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</si>
  <si>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</si>
  <si>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</si>
  <si>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</si>
  <si>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</si>
  <si>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</si>
  <si>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</si>
  <si>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</si>
  <si>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6"/>
  </si>
  <si>
    <t>うち日本人(％)</t>
    <phoneticPr fontId="5"/>
  </si>
  <si>
    <t>-0.6</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</si>
  <si>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</si>
  <si>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</si>
  <si>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</si>
  <si>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</si>
  <si>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</si>
  <si>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</si>
  <si>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</si>
  <si>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</si>
  <si>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</si>
  <si>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</si>
  <si>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</si>
  <si>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</si>
  <si>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</si>
  <si>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</si>
  <si>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</si>
  <si>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</si>
  <si>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</si>
  <si>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</si>
  <si>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</si>
  <si>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</si>
  <si>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</si>
  <si>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</si>
  <si>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</si>
  <si>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</si>
  <si>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</si>
  <si>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</si>
  <si>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</si>
  <si>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</si>
  <si>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</si>
  <si>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</si>
  <si>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</si>
  <si>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</si>
  <si>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</si>
  <si>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</si>
  <si>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</si>
  <si>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</si>
  <si>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</si>
  <si>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</si>
  <si>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</si>
  <si>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</si>
  <si>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</si>
  <si>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</si>
  <si>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</si>
  <si>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</si>
  <si>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</si>
  <si>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</si>
  <si>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</si>
  <si>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</si>
  <si>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</si>
  <si>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</si>
  <si>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</si>
  <si>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</si>
  <si>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</si>
  <si>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</si>
  <si>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</si>
  <si>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</si>
  <si>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</si>
  <si>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</si>
  <si>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</si>
  <si>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熊本県菊陽町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</si>
  <si>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</si>
  <si>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</si>
  <si>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</si>
  <si>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</si>
  <si>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</si>
  <si>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</si>
  <si>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</si>
  <si>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</si>
  <si>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</si>
  <si>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</si>
  <si>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</si>
  <si>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</si>
  <si>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</si>
  <si>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</si>
  <si>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</si>
  <si>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</si>
  <si>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</si>
  <si>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</si>
  <si>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</si>
  <si>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</si>
  <si>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</si>
  <si>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</si>
  <si>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</si>
  <si>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</si>
  <si>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</si>
  <si>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</si>
  <si>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</si>
  <si>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</si>
  <si>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</si>
  <si>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</si>
  <si>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</si>
  <si>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</si>
  <si>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</si>
  <si>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</si>
  <si>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</si>
  <si>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</si>
  <si>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</si>
  <si>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</si>
  <si>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</si>
  <si>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</si>
  <si>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</si>
  <si>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</si>
  <si>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</si>
  <si>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</si>
  <si>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</si>
  <si>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</si>
  <si>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</si>
  <si>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</si>
  <si>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</si>
  <si>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</si>
  <si>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</si>
  <si>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</si>
  <si>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</si>
  <si>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</si>
  <si>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</si>
  <si>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</si>
  <si>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</si>
  <si>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</si>
  <si>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</si>
  <si>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</si>
  <si>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</si>
  <si>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</si>
  <si>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</si>
  <si>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</si>
  <si>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</si>
  <si>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</si>
  <si>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</si>
  <si>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</si>
  <si>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</si>
  <si>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</si>
  <si>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</si>
  <si>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</si>
  <si>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</si>
  <si>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</si>
  <si>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</si>
  <si>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</si>
  <si>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</si>
  <si>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</si>
  <si>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</si>
  <si>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</si>
  <si>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</si>
  <si>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</si>
  <si>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</si>
  <si>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</si>
  <si>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</si>
  <si>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</si>
  <si>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</si>
  <si>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</si>
  <si>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</si>
  <si>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</si>
  <si>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</si>
  <si>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</si>
  <si>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</si>
  <si>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</si>
  <si>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</si>
  <si>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</si>
  <si>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</si>
  <si>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</si>
  <si>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</si>
  <si>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</si>
  <si>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</si>
  <si>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</si>
  <si>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</si>
  <si>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</si>
  <si>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</si>
  <si>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</si>
  <si>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</si>
  <si>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</si>
  <si>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</si>
  <si>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</si>
  <si>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</si>
  <si>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</si>
  <si>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</si>
  <si>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</si>
  <si>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</si>
  <si>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</si>
  <si>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</si>
  <si>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</si>
  <si>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</si>
  <si>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</si>
  <si>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</si>
  <si>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</si>
  <si>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</si>
  <si>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</si>
  <si>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</si>
  <si>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</si>
  <si>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</si>
  <si>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</si>
  <si>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</si>
  <si>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</si>
  <si>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</si>
  <si>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</si>
  <si>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</si>
  <si>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</si>
  <si>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</si>
  <si>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</si>
  <si>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</si>
  <si>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</si>
  <si>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</si>
  <si>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</si>
  <si>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</si>
  <si>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</si>
  <si>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</si>
  <si>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</si>
  <si>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</si>
  <si>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</si>
  <si>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</si>
  <si>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</si>
  <si>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</si>
  <si>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</si>
  <si>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熊本県菊陽町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</si>
  <si>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</si>
  <si>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</si>
  <si>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</si>
  <si>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</si>
  <si>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</si>
  <si>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</si>
  <si>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</si>
  <si>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</si>
  <si>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</si>
  <si>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</si>
  <si>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</si>
  <si>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</si>
  <si>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</si>
  <si>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</si>
  <si>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</si>
  <si>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</si>
  <si>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</si>
  <si>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</si>
  <si>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</si>
  <si>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</si>
  <si>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菊陽町土地取得特別会計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</si>
  <si>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</si>
  <si>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</si>
  <si>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</si>
  <si>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</si>
  <si>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</si>
  <si>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</si>
  <si>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</si>
  <si>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</si>
  <si>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</si>
  <si>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</si>
  <si>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</si>
  <si>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</si>
  <si>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</si>
  <si>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菊陽町国民健康保険特別会計</t>
    <phoneticPr fontId="5"/>
  </si>
  <si>
    <t>菊陽町介護保険特別会計</t>
    <phoneticPr fontId="5"/>
  </si>
  <si>
    <t>菊陽町後期高齢者医療特別会計</t>
    <phoneticPr fontId="5"/>
  </si>
  <si>
    <t>菊陽町下水道事業会計</t>
    <phoneticPr fontId="5"/>
  </si>
  <si>
    <t>法適用企業</t>
    <phoneticPr fontId="5"/>
  </si>
  <si>
    <t>菊陽町工業団地造成事業特別会計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</si>
  <si>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</si>
  <si>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</si>
  <si>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</si>
  <si>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</si>
  <si>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</si>
  <si>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</si>
  <si>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</si>
  <si>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</si>
  <si>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</si>
  <si>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</si>
  <si>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</si>
  <si>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</si>
  <si>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</si>
  <si>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</si>
  <si>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</si>
  <si>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</si>
  <si>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</si>
  <si>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</si>
  <si>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</si>
  <si>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</si>
  <si>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</si>
  <si>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</si>
  <si>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</si>
  <si>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</si>
  <si>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</si>
  <si>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</si>
  <si>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</si>
  <si>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</si>
  <si>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</si>
  <si>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</si>
  <si>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</si>
  <si>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</si>
  <si>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</si>
  <si>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</si>
  <si>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</si>
  <si>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</si>
  <si>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</si>
  <si>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</si>
  <si>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</si>
  <si>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</si>
  <si>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</si>
  <si>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</si>
  <si>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</si>
  <si>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</si>
  <si>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</si>
  <si>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</si>
  <si>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</si>
  <si>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</si>
  <si>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</si>
  <si>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</si>
  <si>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</si>
  <si>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</si>
  <si>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</si>
  <si>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</si>
  <si>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</si>
  <si>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</si>
  <si>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</si>
  <si>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</si>
  <si>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</si>
  <si>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</si>
  <si>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</si>
  <si>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</si>
  <si>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</si>
  <si>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</si>
  <si>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</si>
  <si>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</si>
  <si>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</si>
  <si>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</si>
  <si>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</si>
  <si>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</si>
  <si>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</si>
  <si>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</si>
  <si>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</si>
  <si>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</si>
  <si>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</si>
  <si>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</si>
  <si>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</si>
  <si>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</si>
  <si>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</si>
  <si>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</si>
  <si>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</si>
  <si>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</si>
  <si>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</si>
  <si>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</si>
  <si>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</si>
  <si>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</si>
  <si>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</si>
  <si>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</si>
  <si>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</si>
  <si>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</si>
  <si>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</si>
  <si>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</si>
  <si>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</si>
  <si>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</si>
  <si>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</si>
  <si>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</si>
  <si>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</si>
  <si>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</si>
  <si>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</si>
  <si>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</si>
  <si>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</si>
  <si>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</si>
  <si>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</si>
  <si>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</si>
  <si>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</si>
  <si>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</si>
  <si>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</si>
  <si>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</si>
  <si>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</si>
  <si>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</si>
  <si>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</si>
  <si>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</si>
  <si>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</si>
  <si>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</si>
  <si>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</si>
  <si>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</si>
  <si>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</si>
  <si>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</si>
  <si>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</si>
  <si>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</si>
  <si>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</si>
  <si>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</si>
  <si>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</si>
  <si>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</si>
  <si>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</si>
  <si>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</si>
  <si>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</si>
  <si>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</si>
  <si>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</si>
  <si>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</si>
  <si>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</si>
  <si>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</si>
  <si>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</si>
  <si>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</si>
  <si>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</si>
  <si>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</si>
  <si>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1.23</t>
  </si>
  <si>
    <t>▲ 1.89</t>
  </si>
  <si>
    <t>▲ 0.39</t>
  </si>
  <si>
    <t>菊陽町下水道事業会計</t>
  </si>
  <si>
    <t>一般会計</t>
  </si>
  <si>
    <t>菊陽町国民健康保険特別会計</t>
  </si>
  <si>
    <t>菊陽町介護保険特別会計</t>
  </si>
  <si>
    <t>菊陽町後期高齢者医療特別会計</t>
  </si>
  <si>
    <t>菊陽町土地取得特別会計</t>
  </si>
  <si>
    <t>菊陽町工業団地造成事業特別会計</t>
  </si>
  <si>
    <t>その他会計（赤字）</t>
  </si>
  <si>
    <t>その他会計（黒字）</t>
  </si>
  <si>
    <t>R01</t>
    <phoneticPr fontId="5"/>
  </si>
  <si>
    <t>R02</t>
    <phoneticPr fontId="5"/>
  </si>
  <si>
    <t>R03</t>
    <phoneticPr fontId="5"/>
  </si>
  <si>
    <t>R04</t>
    <phoneticPr fontId="5"/>
  </si>
  <si>
    <t>R05</t>
    <phoneticPr fontId="5"/>
  </si>
  <si>
    <t>-</t>
    <phoneticPr fontId="2"/>
  </si>
  <si>
    <t>熊本県市町村総合事務組合</t>
    <phoneticPr fontId="2"/>
  </si>
  <si>
    <t>大津菊陽水道企業団</t>
    <phoneticPr fontId="2"/>
  </si>
  <si>
    <t>菊池広域連合</t>
    <phoneticPr fontId="2"/>
  </si>
  <si>
    <t>熊本県後期高齢者医療広域連合（一般会計）</t>
    <phoneticPr fontId="2"/>
  </si>
  <si>
    <t>熊本県後期高齢者医療広域連合（後期高齢者医療特別会計）</t>
    <phoneticPr fontId="2"/>
  </si>
  <si>
    <t>特別会計（交通災害共済事業）分を含む</t>
    <phoneticPr fontId="2"/>
  </si>
  <si>
    <t>法適用企業</t>
    <phoneticPr fontId="2"/>
  </si>
  <si>
    <t>有限会社さんふれあ</t>
  </si>
  <si>
    <t>公共施設整備基金</t>
    <phoneticPr fontId="5"/>
  </si>
  <si>
    <t>学校建設基金</t>
    <phoneticPr fontId="2"/>
  </si>
  <si>
    <t>企業誘致環境整備基金</t>
    <phoneticPr fontId="2"/>
  </si>
  <si>
    <t>ふるさと創生事業基金</t>
    <phoneticPr fontId="2"/>
  </si>
  <si>
    <t>総合スポーツ施設整備基金</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</si>
  <si>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</si>
  <si>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</si>
  <si>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令和4年度から令和5年度にかけて4.8%増加した。地方債現在高の増加が主な要因としてあげられる。有形固定資産減価償却率は令和4年度から令和5年度にかけて1.8％減少したものの、今後も施設の更新費用が増加することが見込まれるため、将来世代に対する負担のバランスを見ながら適切な地方債発行に努めて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</si>
  <si>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</si>
  <si>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</si>
  <si>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</si>
  <si>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</si>
  <si>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</si>
  <si>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</si>
  <si>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前述の通り地方債現在高の増加により増加しており、令和6年度も増加する見込みである。そのため将来の償還額が増加する見込みであり、それに伴い実質公債費比率も増加する見込みである。
令和5年度においては平成28年熊本地震や光の森多目的広場整備に係る償還の影響もあり、実質公債費比率が増加した。今後も新規事業による地方債の新規発行が見込まれるため、引き続き健全な財政運営に努めていく。</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</si>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</sst>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D9B66626-D515-46B3-9DF3-D304FB874B79}"/>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51264</c:v>
                </c:pt>
                <c:pt idx="1">
                  <c:v>52068</c:v>
                </c:pt>
                <c:pt idx="2">
                  <c:v>47161</c:v>
                </c:pt>
                <c:pt idx="3">
                  <c:v>43423</c:v>
                </c:pt>
                <c:pt idx="4">
                  <c:v>45265</c:v>
                </c:pt>
              </c:numCache>
            </c:numRef>
          </c:val>
          <c:smooth val="0"/>
          <c:extLst>
            <c:ext xmlns:c16="http://schemas.microsoft.com/office/drawing/2014/chart" uri="{C3380CC4-5D6E-409C-BE32-E72D297353CC}">
              <c16:uniqueId val="{00000000-4AEA-4C23-B0E8-8D1810AFDBC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56850</c:v>
                </c:pt>
                <c:pt idx="1">
                  <c:v>51270</c:v>
                </c:pt>
                <c:pt idx="2">
                  <c:v>86683</c:v>
                </c:pt>
                <c:pt idx="3">
                  <c:v>101905</c:v>
                </c:pt>
                <c:pt idx="4">
                  <c:v>98492</c:v>
                </c:pt>
              </c:numCache>
            </c:numRef>
          </c:val>
          <c:smooth val="0"/>
          <c:extLst>
            <c:ext xmlns:c16="http://schemas.microsoft.com/office/drawing/2014/chart" uri="{C3380CC4-5D6E-409C-BE32-E72D297353CC}">
              <c16:uniqueId val="{00000001-4AEA-4C23-B0E8-8D1810AFDBC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6.55</c:v>
                </c:pt>
                <c:pt idx="1">
                  <c:v>4.54</c:v>
                </c:pt>
                <c:pt idx="2">
                  <c:v>7.08</c:v>
                </c:pt>
                <c:pt idx="3">
                  <c:v>7.42</c:v>
                </c:pt>
                <c:pt idx="4">
                  <c:v>3.15</c:v>
                </c:pt>
              </c:numCache>
            </c:numRef>
          </c:val>
          <c:extLst>
            <c:ext xmlns:c16="http://schemas.microsoft.com/office/drawing/2014/chart" uri="{C3380CC4-5D6E-409C-BE32-E72D297353CC}">
              <c16:uniqueId val="{00000000-F28A-4F45-9FDD-B8DA2018C45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22.04</c:v>
                </c:pt>
                <c:pt idx="1">
                  <c:v>20.72</c:v>
                </c:pt>
                <c:pt idx="2">
                  <c:v>22.76</c:v>
                </c:pt>
                <c:pt idx="3">
                  <c:v>23.29</c:v>
                </c:pt>
                <c:pt idx="4">
                  <c:v>26.35</c:v>
                </c:pt>
              </c:numCache>
            </c:numRef>
          </c:val>
          <c:extLst>
            <c:ext xmlns:c16="http://schemas.microsoft.com/office/drawing/2014/chart" uri="{C3380CC4-5D6E-409C-BE32-E72D297353CC}">
              <c16:uniqueId val="{00000001-F28A-4F45-9FDD-B8DA2018C45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-1.23</c:v>
                </c:pt>
                <c:pt idx="1">
                  <c:v>-1.89</c:v>
                </c:pt>
                <c:pt idx="2">
                  <c:v>6.02</c:v>
                </c:pt>
                <c:pt idx="3">
                  <c:v>4.26</c:v>
                </c:pt>
                <c:pt idx="4">
                  <c:v>-0.39</c:v>
                </c:pt>
              </c:numCache>
            </c:numRef>
          </c:val>
          <c:smooth val="0"/>
          <c:extLst>
            <c:ext xmlns:c16="http://schemas.microsoft.com/office/drawing/2014/chart" uri="{C3380CC4-5D6E-409C-BE32-E72D297353CC}">
              <c16:uniqueId val="{00000002-F28A-4F45-9FDD-B8DA2018C45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6D4-4105-A410-4B490CBE20E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6D4-4105-A410-4B490CBE20E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6D4-4105-A410-4B490CBE20E4}"/>
            </c:ext>
          </c:extLst>
        </c:ser>
        <c:ser>
          <c:idx val="3"/>
          <c:order val="3"/>
          <c:tx>
            <c:strRef>
              <c:f>データシート!$A$30</c:f>
              <c:strCache>
                <c:ptCount val="1"/>
                <c:pt idx="0">
                  <c:v>菊陽町工業団地造成事業特別会計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1.26</c:v>
                </c:pt>
                <c:pt idx="2">
                  <c:v>#N/A</c:v>
                </c:pt>
                <c:pt idx="3">
                  <c:v>0</c:v>
                </c:pt>
                <c:pt idx="4">
                  <c:v>#N/A</c:v>
                </c:pt>
                <c:pt idx="5">
                  <c:v>10.130000000000001</c:v>
                </c:pt>
                <c:pt idx="6">
                  <c:v>#N/A</c:v>
                </c:pt>
                <c:pt idx="7">
                  <c:v>0.25</c:v>
                </c:pt>
                <c:pt idx="8">
                  <c:v>#N/A</c:v>
                </c:pt>
                <c:pt idx="9">
                  <c:v>0</c:v>
                </c:pt>
              </c:numCache>
            </c:numRef>
          </c:val>
          <c:extLst>
            <c:ext xmlns:c16="http://schemas.microsoft.com/office/drawing/2014/chart" uri="{C3380CC4-5D6E-409C-BE32-E72D297353CC}">
              <c16:uniqueId val="{00000003-06D4-4105-A410-4B490CBE20E4}"/>
            </c:ext>
          </c:extLst>
        </c:ser>
        <c:ser>
          <c:idx val="4"/>
          <c:order val="4"/>
          <c:tx>
            <c:strRef>
              <c:f>データシート!$A$31</c:f>
              <c:strCache>
                <c:ptCount val="1"/>
                <c:pt idx="0">
                  <c:v>菊陽町土地取得特別会計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06D4-4105-A410-4B490CBE20E4}"/>
            </c:ext>
          </c:extLst>
        </c:ser>
        <c:ser>
          <c:idx val="5"/>
          <c:order val="5"/>
          <c:tx>
            <c:strRef>
              <c:f>データシート!$A$32</c:f>
              <c:strCache>
                <c:ptCount val="1"/>
                <c:pt idx="0">
                  <c:v>菊陽町後期高齢者医療特別会計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0.13</c:v>
                </c:pt>
                <c:pt idx="2">
                  <c:v>#N/A</c:v>
                </c:pt>
                <c:pt idx="3">
                  <c:v>0.12</c:v>
                </c:pt>
                <c:pt idx="4">
                  <c:v>#N/A</c:v>
                </c:pt>
                <c:pt idx="5">
                  <c:v>0.15</c:v>
                </c:pt>
                <c:pt idx="6">
                  <c:v>#N/A</c:v>
                </c:pt>
                <c:pt idx="7">
                  <c:v>0.18</c:v>
                </c:pt>
                <c:pt idx="8">
                  <c:v>#N/A</c:v>
                </c:pt>
                <c:pt idx="9">
                  <c:v>0.17</c:v>
                </c:pt>
              </c:numCache>
            </c:numRef>
          </c:val>
          <c:extLst>
            <c:ext xmlns:c16="http://schemas.microsoft.com/office/drawing/2014/chart" uri="{C3380CC4-5D6E-409C-BE32-E72D297353CC}">
              <c16:uniqueId val="{00000005-06D4-4105-A410-4B490CBE20E4}"/>
            </c:ext>
          </c:extLst>
        </c:ser>
        <c:ser>
          <c:idx val="6"/>
          <c:order val="6"/>
          <c:tx>
            <c:strRef>
              <c:f>データシート!$A$33</c:f>
              <c:strCache>
                <c:ptCount val="1"/>
                <c:pt idx="0">
                  <c:v>菊陽町介護保険特別会計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1.68</c:v>
                </c:pt>
                <c:pt idx="2">
                  <c:v>#N/A</c:v>
                </c:pt>
                <c:pt idx="3">
                  <c:v>1.38</c:v>
                </c:pt>
                <c:pt idx="4">
                  <c:v>#N/A</c:v>
                </c:pt>
                <c:pt idx="5">
                  <c:v>0.47</c:v>
                </c:pt>
                <c:pt idx="6">
                  <c:v>#N/A</c:v>
                </c:pt>
                <c:pt idx="7">
                  <c:v>0.91</c:v>
                </c:pt>
                <c:pt idx="8">
                  <c:v>#N/A</c:v>
                </c:pt>
                <c:pt idx="9">
                  <c:v>0.8</c:v>
                </c:pt>
              </c:numCache>
            </c:numRef>
          </c:val>
          <c:extLst>
            <c:ext xmlns:c16="http://schemas.microsoft.com/office/drawing/2014/chart" uri="{C3380CC4-5D6E-409C-BE32-E72D297353CC}">
              <c16:uniqueId val="{00000006-06D4-4105-A410-4B490CBE20E4}"/>
            </c:ext>
          </c:extLst>
        </c:ser>
        <c:ser>
          <c:idx val="7"/>
          <c:order val="7"/>
          <c:tx>
            <c:strRef>
              <c:f>データシート!$A$34</c:f>
              <c:strCache>
                <c:ptCount val="1"/>
                <c:pt idx="0">
                  <c:v>菊陽町国民健康保険特別会計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1.39</c:v>
                </c:pt>
                <c:pt idx="2">
                  <c:v>#N/A</c:v>
                </c:pt>
                <c:pt idx="3">
                  <c:v>0.22</c:v>
                </c:pt>
                <c:pt idx="4">
                  <c:v>#N/A</c:v>
                </c:pt>
                <c:pt idx="5">
                  <c:v>0.15</c:v>
                </c:pt>
                <c:pt idx="6">
                  <c:v>#N/A</c:v>
                </c:pt>
                <c:pt idx="7">
                  <c:v>0.76</c:v>
                </c:pt>
                <c:pt idx="8">
                  <c:v>#N/A</c:v>
                </c:pt>
                <c:pt idx="9">
                  <c:v>0.95</c:v>
                </c:pt>
              </c:numCache>
            </c:numRef>
          </c:val>
          <c:extLst>
            <c:ext xmlns:c16="http://schemas.microsoft.com/office/drawing/2014/chart" uri="{C3380CC4-5D6E-409C-BE32-E72D297353CC}">
              <c16:uniqueId val="{00000007-06D4-4105-A410-4B490CBE20E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6.54</c:v>
                </c:pt>
                <c:pt idx="2">
                  <c:v>#N/A</c:v>
                </c:pt>
                <c:pt idx="3">
                  <c:v>4.53</c:v>
                </c:pt>
                <c:pt idx="4">
                  <c:v>#N/A</c:v>
                </c:pt>
                <c:pt idx="5">
                  <c:v>7.08</c:v>
                </c:pt>
                <c:pt idx="6">
                  <c:v>#N/A</c:v>
                </c:pt>
                <c:pt idx="7">
                  <c:v>7.42</c:v>
                </c:pt>
                <c:pt idx="8">
                  <c:v>#N/A</c:v>
                </c:pt>
                <c:pt idx="9">
                  <c:v>3.14</c:v>
                </c:pt>
              </c:numCache>
            </c:numRef>
          </c:val>
          <c:extLst>
            <c:ext xmlns:c16="http://schemas.microsoft.com/office/drawing/2014/chart" uri="{C3380CC4-5D6E-409C-BE32-E72D297353CC}">
              <c16:uniqueId val="{00000008-06D4-4105-A410-4B490CBE20E4}"/>
            </c:ext>
          </c:extLst>
        </c:ser>
        <c:ser>
          <c:idx val="9"/>
          <c:order val="9"/>
          <c:tx>
            <c:strRef>
              <c:f>データシート!$A$36</c:f>
              <c:strCache>
                <c:ptCount val="1"/>
                <c:pt idx="0">
                  <c:v>菊陽町下水道事業会計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2.15</c:v>
                </c:pt>
                <c:pt idx="2">
                  <c:v>#N/A</c:v>
                </c:pt>
                <c:pt idx="3">
                  <c:v>2.39</c:v>
                </c:pt>
                <c:pt idx="4">
                  <c:v>#N/A</c:v>
                </c:pt>
                <c:pt idx="5">
                  <c:v>2.83</c:v>
                </c:pt>
                <c:pt idx="6">
                  <c:v>#N/A</c:v>
                </c:pt>
                <c:pt idx="7">
                  <c:v>4.8</c:v>
                </c:pt>
                <c:pt idx="8">
                  <c:v>#N/A</c:v>
                </c:pt>
                <c:pt idx="9">
                  <c:v>5.19</c:v>
                </c:pt>
              </c:numCache>
            </c:numRef>
          </c:val>
          <c:extLst>
            <c:ext xmlns:c16="http://schemas.microsoft.com/office/drawing/2014/chart" uri="{C3380CC4-5D6E-409C-BE32-E72D297353CC}">
              <c16:uniqueId val="{00000009-06D4-4105-A410-4B490CBE20E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1095</c:v>
                </c:pt>
                <c:pt idx="5">
                  <c:v>1116</c:v>
                </c:pt>
                <c:pt idx="8">
                  <c:v>1200</c:v>
                </c:pt>
                <c:pt idx="11">
                  <c:v>1070</c:v>
                </c:pt>
                <c:pt idx="14">
                  <c:v>1055</c:v>
                </c:pt>
              </c:numCache>
            </c:numRef>
          </c:val>
          <c:extLst>
            <c:ext xmlns:c16="http://schemas.microsoft.com/office/drawing/2014/chart" uri="{C3380CC4-5D6E-409C-BE32-E72D297353CC}">
              <c16:uniqueId val="{00000000-9684-43E1-AAC5-BDE47FF48F8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684-43E1-AAC5-BDE47FF48F8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684-43E1-AAC5-BDE47FF48F8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48</c:v>
                </c:pt>
                <c:pt idx="3">
                  <c:v>36</c:v>
                </c:pt>
                <c:pt idx="6">
                  <c:v>59</c:v>
                </c:pt>
                <c:pt idx="9">
                  <c:v>67</c:v>
                </c:pt>
                <c:pt idx="12">
                  <c:v>144</c:v>
                </c:pt>
              </c:numCache>
            </c:numRef>
          </c:val>
          <c:extLst>
            <c:ext xmlns:c16="http://schemas.microsoft.com/office/drawing/2014/chart" uri="{C3380CC4-5D6E-409C-BE32-E72D297353CC}">
              <c16:uniqueId val="{00000003-9684-43E1-AAC5-BDE47FF48F8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155</c:v>
                </c:pt>
                <c:pt idx="3">
                  <c:v>147</c:v>
                </c:pt>
                <c:pt idx="6">
                  <c:v>146</c:v>
                </c:pt>
                <c:pt idx="9">
                  <c:v>140</c:v>
                </c:pt>
                <c:pt idx="12">
                  <c:v>148</c:v>
                </c:pt>
              </c:numCache>
            </c:numRef>
          </c:val>
          <c:extLst>
            <c:ext xmlns:c16="http://schemas.microsoft.com/office/drawing/2014/chart" uri="{C3380CC4-5D6E-409C-BE32-E72D297353CC}">
              <c16:uniqueId val="{00000004-9684-43E1-AAC5-BDE47FF48F8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684-43E1-AAC5-BDE47FF48F8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684-43E1-AAC5-BDE47FF48F8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1331</c:v>
                </c:pt>
                <c:pt idx="3">
                  <c:v>1387</c:v>
                </c:pt>
                <c:pt idx="6">
                  <c:v>1319</c:v>
                </c:pt>
                <c:pt idx="9">
                  <c:v>1572</c:v>
                </c:pt>
                <c:pt idx="12">
                  <c:v>1482</c:v>
                </c:pt>
              </c:numCache>
            </c:numRef>
          </c:val>
          <c:extLst>
            <c:ext xmlns:c16="http://schemas.microsoft.com/office/drawing/2014/chart" uri="{C3380CC4-5D6E-409C-BE32-E72D297353CC}">
              <c16:uniqueId val="{00000007-9684-43E1-AAC5-BDE47FF48F8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439</c:v>
                </c:pt>
                <c:pt idx="2">
                  <c:v>#N/A</c:v>
                </c:pt>
                <c:pt idx="3">
                  <c:v>#N/A</c:v>
                </c:pt>
                <c:pt idx="4">
                  <c:v>454</c:v>
                </c:pt>
                <c:pt idx="5">
                  <c:v>#N/A</c:v>
                </c:pt>
                <c:pt idx="6">
                  <c:v>#N/A</c:v>
                </c:pt>
                <c:pt idx="7">
                  <c:v>324</c:v>
                </c:pt>
                <c:pt idx="8">
                  <c:v>#N/A</c:v>
                </c:pt>
                <c:pt idx="9">
                  <c:v>#N/A</c:v>
                </c:pt>
                <c:pt idx="10">
                  <c:v>709</c:v>
                </c:pt>
                <c:pt idx="11">
                  <c:v>#N/A</c:v>
                </c:pt>
                <c:pt idx="12">
                  <c:v>#N/A</c:v>
                </c:pt>
                <c:pt idx="13">
                  <c:v>719</c:v>
                </c:pt>
                <c:pt idx="14">
                  <c:v>#N/A</c:v>
                </c:pt>
              </c:numCache>
            </c:numRef>
          </c:val>
          <c:smooth val="0"/>
          <c:extLst>
            <c:ext xmlns:c16="http://schemas.microsoft.com/office/drawing/2014/chart" uri="{C3380CC4-5D6E-409C-BE32-E72D297353CC}">
              <c16:uniqueId val="{00000008-9684-43E1-AAC5-BDE47FF48F8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13177</c:v>
                </c:pt>
                <c:pt idx="5">
                  <c:v>14083</c:v>
                </c:pt>
                <c:pt idx="8">
                  <c:v>13399</c:v>
                </c:pt>
                <c:pt idx="11">
                  <c:v>14368</c:v>
                </c:pt>
                <c:pt idx="14">
                  <c:v>14537</c:v>
                </c:pt>
              </c:numCache>
            </c:numRef>
          </c:val>
          <c:extLst>
            <c:ext xmlns:c16="http://schemas.microsoft.com/office/drawing/2014/chart" uri="{C3380CC4-5D6E-409C-BE32-E72D297353CC}">
              <c16:uniqueId val="{00000000-7636-4045-AC06-B3DBB9330B7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573</c:v>
                </c:pt>
                <c:pt idx="5">
                  <c:v>537</c:v>
                </c:pt>
                <c:pt idx="8">
                  <c:v>519</c:v>
                </c:pt>
                <c:pt idx="11">
                  <c:v>379</c:v>
                </c:pt>
                <c:pt idx="14">
                  <c:v>355</c:v>
                </c:pt>
              </c:numCache>
            </c:numRef>
          </c:val>
          <c:extLst>
            <c:ext xmlns:c16="http://schemas.microsoft.com/office/drawing/2014/chart" uri="{C3380CC4-5D6E-409C-BE32-E72D297353CC}">
              <c16:uniqueId val="{00000001-7636-4045-AC06-B3DBB9330B7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5557</c:v>
                </c:pt>
                <c:pt idx="5">
                  <c:v>5410</c:v>
                </c:pt>
                <c:pt idx="8">
                  <c:v>6221</c:v>
                </c:pt>
                <c:pt idx="11">
                  <c:v>6367</c:v>
                </c:pt>
                <c:pt idx="14">
                  <c:v>6386</c:v>
                </c:pt>
              </c:numCache>
            </c:numRef>
          </c:val>
          <c:extLst>
            <c:ext xmlns:c16="http://schemas.microsoft.com/office/drawing/2014/chart" uri="{C3380CC4-5D6E-409C-BE32-E72D297353CC}">
              <c16:uniqueId val="{00000002-7636-4045-AC06-B3DBB9330B7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636-4045-AC06-B3DBB9330B7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636-4045-AC06-B3DBB9330B7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636-4045-AC06-B3DBB9330B7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636-4045-AC06-B3DBB9330B7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735</c:v>
                </c:pt>
                <c:pt idx="3">
                  <c:v>2950</c:v>
                </c:pt>
                <c:pt idx="6">
                  <c:v>3548</c:v>
                </c:pt>
                <c:pt idx="9">
                  <c:v>3539</c:v>
                </c:pt>
                <c:pt idx="12">
                  <c:v>3558</c:v>
                </c:pt>
              </c:numCache>
            </c:numRef>
          </c:val>
          <c:extLst>
            <c:ext xmlns:c16="http://schemas.microsoft.com/office/drawing/2014/chart" uri="{C3380CC4-5D6E-409C-BE32-E72D297353CC}">
              <c16:uniqueId val="{00000007-7636-4045-AC06-B3DBB9330B7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1878</c:v>
                </c:pt>
                <c:pt idx="3">
                  <c:v>1792</c:v>
                </c:pt>
                <c:pt idx="6">
                  <c:v>1632</c:v>
                </c:pt>
                <c:pt idx="9">
                  <c:v>1867</c:v>
                </c:pt>
                <c:pt idx="12">
                  <c:v>1926</c:v>
                </c:pt>
              </c:numCache>
            </c:numRef>
          </c:val>
          <c:extLst>
            <c:ext xmlns:c16="http://schemas.microsoft.com/office/drawing/2014/chart" uri="{C3380CC4-5D6E-409C-BE32-E72D297353CC}">
              <c16:uniqueId val="{00000008-7636-4045-AC06-B3DBB9330B7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636-4045-AC06-B3DBB9330B7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16139</c:v>
                </c:pt>
                <c:pt idx="3">
                  <c:v>16138</c:v>
                </c:pt>
                <c:pt idx="6">
                  <c:v>17038</c:v>
                </c:pt>
                <c:pt idx="9">
                  <c:v>17417</c:v>
                </c:pt>
                <c:pt idx="12">
                  <c:v>17978</c:v>
                </c:pt>
              </c:numCache>
            </c:numRef>
          </c:val>
          <c:extLst>
            <c:ext xmlns:c16="http://schemas.microsoft.com/office/drawing/2014/chart" uri="{C3380CC4-5D6E-409C-BE32-E72D297353CC}">
              <c16:uniqueId val="{0000000A-7636-4045-AC06-B3DBB9330B7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850</c:v>
                </c:pt>
                <c:pt idx="5">
                  <c:v>#N/A</c:v>
                </c:pt>
                <c:pt idx="6">
                  <c:v>#N/A</c:v>
                </c:pt>
                <c:pt idx="7">
                  <c:v>2079</c:v>
                </c:pt>
                <c:pt idx="8">
                  <c:v>#N/A</c:v>
                </c:pt>
                <c:pt idx="9">
                  <c:v>#N/A</c:v>
                </c:pt>
                <c:pt idx="10">
                  <c:v>1708</c:v>
                </c:pt>
                <c:pt idx="11">
                  <c:v>#N/A</c:v>
                </c:pt>
                <c:pt idx="12">
                  <c:v>#N/A</c:v>
                </c:pt>
                <c:pt idx="13">
                  <c:v>2185</c:v>
                </c:pt>
                <c:pt idx="14">
                  <c:v>#N/A</c:v>
                </c:pt>
              </c:numCache>
            </c:numRef>
          </c:val>
          <c:smooth val="0"/>
          <c:extLst>
            <c:ext xmlns:c16="http://schemas.microsoft.com/office/drawing/2014/chart" uri="{C3380CC4-5D6E-409C-BE32-E72D297353CC}">
              <c16:uniqueId val="{0000000B-7636-4045-AC06-B3DBB9330B7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2196</c:v>
                </c:pt>
                <c:pt idx="1">
                  <c:v>2216</c:v>
                </c:pt>
                <c:pt idx="2">
                  <c:v>2576</c:v>
                </c:pt>
              </c:numCache>
            </c:numRef>
          </c:val>
          <c:extLst>
            <c:ext xmlns:c16="http://schemas.microsoft.com/office/drawing/2014/chart" uri="{C3380CC4-5D6E-409C-BE32-E72D297353CC}">
              <c16:uniqueId val="{00000000-005B-4963-84E2-30BEF42130E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389</c:v>
                </c:pt>
                <c:pt idx="1">
                  <c:v>389</c:v>
                </c:pt>
                <c:pt idx="2">
                  <c:v>389</c:v>
                </c:pt>
              </c:numCache>
            </c:numRef>
          </c:val>
          <c:extLst>
            <c:ext xmlns:c16="http://schemas.microsoft.com/office/drawing/2014/chart" uri="{C3380CC4-5D6E-409C-BE32-E72D297353CC}">
              <c16:uniqueId val="{00000001-005B-4963-84E2-30BEF42130E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2872</c:v>
                </c:pt>
                <c:pt idx="1">
                  <c:v>3048</c:v>
                </c:pt>
                <c:pt idx="2">
                  <c:v>2768</c:v>
                </c:pt>
              </c:numCache>
            </c:numRef>
          </c:val>
          <c:extLst>
            <c:ext xmlns:c16="http://schemas.microsoft.com/office/drawing/2014/chart" uri="{C3380CC4-5D6E-409C-BE32-E72D297353CC}">
              <c16:uniqueId val="{00000002-005B-4963-84E2-30BEF42130E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{039F3B0F-8ADC-4B70-9FEA-8953DC111DCE}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396E-4332-A298-E2E218DF43C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{7AB6F481-E428-4CE8-BCE4-7E152DDFE9DA}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96E-4332-A298-E2E218DF43C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{550168BE-CA44-485E-8BD2-F7BF94A25C7B}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96E-4332-A298-E2E218DF43C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{80760E20-AA1A-40F3-9851-732356FE5F80}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96E-4332-A298-E2E218DF43C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{01FF5D52-BADC-4263-91C6-EB20BF9309AF}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96E-4332-A298-E2E218DF43CD}"/>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{ABF745D0-1631-46B7-85D5-82AE3A1E116A}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396E-4332-A298-E2E218DF43CD}"/>
                </c:ext>
              </c:extLst>
            </c:dLbl>
            <c:dLbl>
              <c:idx val="16"/>
              <c:layout>
                <c:manualLayout>
                  <c:x val="0"/>
                  <c:y val="-1.4752381023427118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{256BCF77-5756-4842-9FA9-AEAA491E4723}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396E-4332-A298-E2E218DF43CD}"/>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{A4240703-1E85-4DB0-8188-29CD8FF5B7E8}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396E-4332-A298-E2E218DF43CD}"/>
                </c:ext>
              </c:extLst>
            </c:dLbl>
            <c:dLbl>
              <c:idx val="32"/>
              <c:layout>
                <c:manualLayout>
                  <c:x val="0"/>
                  <c:y val="1.4752381023427035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{0FCD3637-93F4-4DD0-9FC4-ECAF2D423677}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396E-4332-A298-E2E218DF43C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44.5</c:v>
                </c:pt>
                <c:pt idx="8">
                  <c:v>46.1</c:v>
                </c:pt>
                <c:pt idx="16">
                  <c:v>46.7</c:v>
                </c:pt>
                <c:pt idx="24">
                  <c:v>48.1</c:v>
                </c:pt>
                <c:pt idx="32">
                  <c:v>46.3</c:v>
                </c:pt>
              </c:numCache>
            </c:numRef>
          </c:xVal>
          <c:yVal>
            <c:numRef>
              <c:f>公会計指標分析・財政指標組合せ分析表!$BP$51:$DC$51</c:f>
              <c:numCache>
                <c:formatCode>#,##0.0;"▲ "#,##0.0</c:formatCode>
                <c:ptCount val="40"/>
                <c:pt idx="8">
                  <c:v>10.5</c:v>
                </c:pt>
                <c:pt idx="16">
                  <c:v>24.4</c:v>
                </c:pt>
                <c:pt idx="24">
                  <c:v>20.100000000000001</c:v>
                </c:pt>
                <c:pt idx="32">
                  <c:v>24.9</c:v>
                </c:pt>
              </c:numCache>
            </c:numRef>
          </c:yVal>
          <c:smooth val="0"/>
          <c:extLst>
            <c:ext xmlns:c16="http://schemas.microsoft.com/office/drawing/2014/chart" uri="{C3380CC4-5D6E-409C-BE32-E72D297353CC}">
              <c16:uniqueId val="{00000009-396E-4332-A298-E2E218DF43C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{4C9DDABD-0E4F-4D6B-BBCA-60B0C57ABFB2}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396E-4332-A298-E2E218DF43C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{77F91076-74C3-4892-BC7B-4FF94F9448E9}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96E-4332-A298-E2E218DF43C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{170DA490-BFC4-4BAE-A37F-DC5A9AADDC66}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96E-4332-A298-E2E218DF43C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{5625A967-DCF0-41C5-9677-91F87868598D}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96E-4332-A298-E2E218DF43C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{2C797385-D9D4-4D4A-BDD1-8F770FD5D11C}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96E-4332-A298-E2E218DF43CD}"/>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{0299D63A-CEC1-4A28-A4F9-AC066445E295}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396E-4332-A298-E2E218DF43CD}"/>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{44524174-0432-4EB2-ADAD-45508B147D5B}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396E-4332-A298-E2E218DF43CD}"/>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{F9F27B6F-5CE9-4DCE-B7C7-1D4219A6AE67}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396E-4332-A298-E2E218DF43CD}"/>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{1165A3F8-96B7-4A0C-B202-22CD17E03071}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396E-4332-A298-E2E218DF43C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61.5</c:v>
                </c:pt>
                <c:pt idx="16">
                  <c:v>61.3</c:v>
                </c:pt>
                <c:pt idx="24">
                  <c:v>62.4</c:v>
                </c:pt>
                <c:pt idx="32">
                  <c:v>63.5</c:v>
                </c:pt>
              </c:numCache>
            </c:numRef>
          </c:xVal>
          <c:yVal>
            <c:numRef>
              <c:f>公会計指標分析・財政指標組合せ分析表!$BP$55:$DC$55</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396E-4332-A298-E2E218DF43CD}"/>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{E52BA3DB-1989-40CB-B0C5-21F68196E663}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19DF-48B3-94D4-697E338D29F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{27F10D9D-080D-44F9-BF4D-9618816521D5}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9DF-48B3-94D4-697E338D29F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{BD56F10A-28B3-4565-A444-E870744AB82C}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9DF-48B3-94D4-697E338D29F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{01EB2F86-00AD-4613-A73B-7C06F4C555DF}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9DF-48B3-94D4-697E338D29F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{0CB828A6-3A5A-4D05-B4CF-E9D2807F23CB}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9DF-48B3-94D4-697E338D29F6}"/>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{3566CB3F-CF4D-4174-8B93-E71F7E2FF26A}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19DF-48B3-94D4-697E338D29F6}"/>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{834E3701-2651-4E90-81C6-B2DCEE88E82F}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19DF-48B3-94D4-697E338D29F6}"/>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{38735AE2-DED5-4B57-9E95-F7A488C33CBB}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19DF-48B3-94D4-697E338D29F6}"/>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{CC854097-6129-4340-AE5C-CE9260EA932F}</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19DF-48B3-94D4-697E338D29F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6.6</c:v>
                </c:pt>
                <c:pt idx="8">
                  <c:v>6.3</c:v>
                </c:pt>
                <c:pt idx="16">
                  <c:v>5</c:v>
                </c:pt>
                <c:pt idx="24">
                  <c:v>5.9</c:v>
                </c:pt>
                <c:pt idx="32">
                  <c:v>6.7</c:v>
                </c:pt>
              </c:numCache>
            </c:numRef>
          </c:xVal>
          <c:yVal>
            <c:numRef>
              <c:f>公会計指標分析・財政指標組合せ分析表!$BP$73:$DC$73</c:f>
              <c:numCache>
                <c:formatCode>#,##0.0;"▲ "#,##0.0</c:formatCode>
                <c:ptCount val="40"/>
                <c:pt idx="8">
                  <c:v>10.5</c:v>
                </c:pt>
                <c:pt idx="16">
                  <c:v>24.4</c:v>
                </c:pt>
                <c:pt idx="24">
                  <c:v>20.100000000000001</c:v>
                </c:pt>
                <c:pt idx="32">
                  <c:v>24.9</c:v>
                </c:pt>
              </c:numCache>
            </c:numRef>
          </c:yVal>
          <c:smooth val="0"/>
          <c:extLst>
            <c:ext xmlns:c16="http://schemas.microsoft.com/office/drawing/2014/chart" uri="{C3380CC4-5D6E-409C-BE32-E72D297353CC}">
              <c16:uniqueId val="{00000009-19DF-48B3-94D4-697E338D29F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{C707C70F-FB2A-4333-B7E6-0194B6ABC60F}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19DF-48B3-94D4-697E338D29F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{6EDCCA5A-4B99-4A07-86FC-461FEE71F9BD}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9DF-48B3-94D4-697E338D29F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{502D0A8D-EFB6-432B-A155-2A1FF92FCB32}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9DF-48B3-94D4-697E338D29F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{95788158-50CA-46A1-A114-EB0A4D86F1B2}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9DF-48B3-94D4-697E338D29F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{394D52BE-6095-4944-8877-1D525A95017D}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9DF-48B3-94D4-697E338D29F6}"/>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{150A0D58-8D0A-4015-A09A-1E7D2E8BD337}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19DF-48B3-94D4-697E338D29F6}"/>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{CD02F81B-A312-475A-9D49-EA8C6DBEB96D}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19DF-48B3-94D4-697E338D29F6}"/>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{EB6E36CC-BF20-406D-81AD-8740919902CC}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19DF-48B3-94D4-697E338D29F6}"/>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{DD4DE36F-1F31-42F3-AAB3-7DF6283C825A}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19DF-48B3-94D4-697E338D29F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6.3</c:v>
                </c:pt>
                <c:pt idx="24">
                  <c:v>6.6</c:v>
                </c:pt>
                <c:pt idx="32">
                  <c:v>6.8</c:v>
                </c:pt>
              </c:numCache>
            </c:numRef>
          </c:xVal>
          <c:yVal>
            <c:numRef>
              <c:f>公会計指標分析・財政指標組合せ分析表!$BP$77:$DC$77</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19DF-48B3-94D4-697E338D29F6}"/>
            </c:ext>
          </c:extLst>
        </c:ser>
        <c:dLbls>
          <c:showLegendKey val="0"/>
          <c:showVal val="1"/>
          <c:showCatName val="0"/>
          <c:showSerName val="0"/>
          <c:showPercent val="0"/>
          <c:showBubbleSize val="0"/>
        </c:dLbls>
        <c:axId val="84219776"/>
        <c:axId val="84234240"/>
      </c:scatterChart>
      <c:valAx>
        <c:axId val="84219776"/>
        <c:scaling>
          <c:orientation val="maxMin"/>
          <c:max val="7"/>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熊本県菊陽町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実質公債費比率は</a:t>
          </a:r>
          <a:r>
            <a:rPr kumimoji="1" lang="en-US" altLang="ja-JP" sz="1400">
              <a:latin typeface="ＭＳ ゴシック" pitchFamily="49" charset="-128"/>
              <a:ea typeface="ＭＳ ゴシック" pitchFamily="49" charset="-128"/>
            </a:rPr>
            <a:t>6.7</a:t>
          </a:r>
          <a:r>
            <a:rPr kumimoji="1" lang="ja-JP" altLang="en-US" sz="1400">
              <a:latin typeface="ＭＳ ゴシック" pitchFamily="49" charset="-128"/>
              <a:ea typeface="ＭＳ ゴシック" pitchFamily="49" charset="-128"/>
            </a:rPr>
            <a:t>％と前年度よりも</a:t>
          </a:r>
          <a:r>
            <a:rPr kumimoji="1" lang="en-US" altLang="ja-JP" sz="1400">
              <a:latin typeface="ＭＳ ゴシック" pitchFamily="49" charset="-128"/>
              <a:ea typeface="ＭＳ ゴシック" pitchFamily="49" charset="-128"/>
            </a:rPr>
            <a:t>0.8</a:t>
          </a:r>
          <a:r>
            <a:rPr kumimoji="1" lang="ja-JP" altLang="en-US" sz="1400">
              <a:latin typeface="ＭＳ ゴシック" pitchFamily="49" charset="-128"/>
              <a:ea typeface="ＭＳ ゴシック" pitchFamily="49" charset="-128"/>
            </a:rPr>
            <a:t>ポイント増加した。</a:t>
          </a:r>
        </a:p>
        <a:p>
          <a:r>
            <a:rPr kumimoji="1" lang="ja-JP" altLang="en-US" sz="1400">
              <a:latin typeface="ＭＳ ゴシック" pitchFamily="49" charset="-128"/>
              <a:ea typeface="ＭＳ ゴシック" pitchFamily="49" charset="-128"/>
            </a:rPr>
            <a:t>　今後は、防災センター整備事業等の大型事業の償還が開始され、加えて新規事業に伴う地方債の発行により、比率は上昇していくことが見込まれる。</a:t>
          </a:r>
        </a:p>
        <a:p>
          <a:r>
            <a:rPr kumimoji="1" lang="ja-JP" altLang="en-US" sz="1400">
              <a:latin typeface="ＭＳ ゴシック" pitchFamily="49" charset="-128"/>
              <a:ea typeface="ＭＳ ゴシック" pitchFamily="49" charset="-128"/>
            </a:rPr>
            <a:t>　引き続き健全な財政運営に努めていく。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満期一括償還地方債の発行なし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熊本県菊陽町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菊陽杉並木公園拡張整備事業等の大型事業の実施により地方債残高が増加したことで、将来負担比率は増加した。</a:t>
          </a:r>
        </a:p>
        <a:p>
          <a:r>
            <a:rPr kumimoji="1" lang="ja-JP" altLang="en-US" sz="1400">
              <a:latin typeface="ＭＳ ゴシック" pitchFamily="49" charset="-128"/>
              <a:ea typeface="ＭＳ ゴシック" pitchFamily="49" charset="-128"/>
            </a:rPr>
            <a:t>　今後も新駅設置等の大型事業が控えており、基金を取り崩すことによる充当可能基金の減少や地方債残高の増加により、将来負担比率は上昇する可能性がある。</a:t>
          </a:r>
        </a:p>
        <a:p>
          <a:r>
            <a:rPr kumimoji="1" lang="ja-JP" altLang="en-US" sz="1400">
              <a:latin typeface="ＭＳ ゴシック" pitchFamily="49" charset="-128"/>
              <a:ea typeface="ＭＳ ゴシック" pitchFamily="49" charset="-128"/>
            </a:rPr>
            <a:t>　地方債残高や基金残高の適正管理を行い、過度な将来負担とならないように努めていく。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熊本県菊陽町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積立の主なものとして、財政調整基金に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年熊本地震復興基金に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百万円、企業版ふるさと納税基金に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百万円、子育て支援施設等整備基金に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百万円等、合計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一方、取崩の主なものとして、総合スポーツ施設整備基金から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百万円、企業誘致環境整備基金から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百万円等、合計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結果、積み立て額が取り崩し額を上回ったため、基金全体は増加している。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菊陽町中期財政計画において、財政調整機能のある基金（財政調整基金、減債基金）については標準財政規模の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％以上を確保することとしている。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また、目的が決まっている場合は、特定目的基金に積み立てることとする。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学校建設基金：町立小中学校の施設整備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企業誘致環境整備基金：企業誘致推進のための環境整備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総合スポーツ施設整備基金：総合スポーツ施設の整備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企業誘致環境整備基金：企業誘致対策事業のため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総合スポーツ施設整備基金：菊陽杉並木公園拡張整備事業のため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公共施設整備基金：公共施設の更新に備え、重点的に積みたてを行う予定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学校建設基金：小中学校の増改築等が続き、今後は基金の取り崩しが多くなるため、計画的に積み立てを行う予定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企業誘致環境整備基金：企業誘致推進の環境整備のため、計画的に取り崩しを行う予定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総合スポーツ施設整備基金：施設整備のため計画的に取り崩しを行う予定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百万円を積み立てた結果増加した。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年度末残高約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億円を目安とし、標準財政規模の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％以上を確保するよう努める。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年度は上記目標を達成したが、財源の年度間調整を適切に判断しながら引き続き基金管理に努める。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積み立て取り崩しは行わず、利子分のみの増加。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財政調整基金と併せ、標準財政規模の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％以上を確保するよう努める。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1B44A62B-DF5C-49F5-95B6-D705BF1157C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6011A88D-1C78-4EEA-8449-5F01B2FBC46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87FFF2D9-3D4B-495B-AF6D-A6A214E8C8B0}"/>
            </a:ext>
          </a:extLst>
        </xdr:cNvPr>
        <xdr:cNvSpPr/>
      </xdr:nvSpPr>
      <xdr:spPr>
        <a:xfrm>
          <a:off x="117633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5" name="正方形/長方形 4">
          <a:extLst>
            <a:ext uri="{FF2B5EF4-FFF2-40B4-BE49-F238E27FC236}">
              <a16:creationId xmlns:a16="http://schemas.microsoft.com/office/drawing/2014/main" id="{2F5000E2-4B34-438E-9BE1-488700E95DBF}"/>
            </a:ext>
          </a:extLst>
        </xdr:cNvPr>
        <xdr:cNvSpPr/>
      </xdr:nvSpPr>
      <xdr:spPr>
        <a:xfrm>
          <a:off x="117633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a:extLst>
            <a:ext uri="{FF2B5EF4-FFF2-40B4-BE49-F238E27FC236}">
              <a16:creationId xmlns:a16="http://schemas.microsoft.com/office/drawing/2014/main" id="{6925DFE3-CF70-4DE8-BD2E-AF37544C62A7}"/>
            </a:ext>
          </a:extLst>
        </xdr:cNvPr>
        <xdr:cNvSpPr/>
      </xdr:nvSpPr>
      <xdr:spPr>
        <a:xfrm>
          <a:off x="352425" y="66675"/>
          <a:ext cx="114077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a:extLst>
            <a:ext uri="{FF2B5EF4-FFF2-40B4-BE49-F238E27FC236}">
              <a16:creationId xmlns:a16="http://schemas.microsoft.com/office/drawing/2014/main" id="{42E61CD5-73DF-4C6A-BD17-3019487D3A8C}"/>
            </a:ext>
          </a:extLst>
        </xdr:cNvPr>
        <xdr:cNvSpPr/>
      </xdr:nvSpPr>
      <xdr:spPr>
        <a:xfrm>
          <a:off x="15351125" y="190500"/>
          <a:ext cx="355282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a:extLst>
            <a:ext uri="{FF2B5EF4-FFF2-40B4-BE49-F238E27FC236}">
              <a16:creationId xmlns:a16="http://schemas.microsoft.com/office/drawing/2014/main" id="{6DEC8436-83E6-4592-8927-B09CB7303C6B}"/>
            </a:ext>
          </a:extLst>
        </xdr:cNvPr>
        <xdr:cNvSpPr/>
      </xdr:nvSpPr>
      <xdr:spPr>
        <a:xfrm>
          <a:off x="15360650" y="219075"/>
          <a:ext cx="35242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a:extLst>
            <a:ext uri="{FF2B5EF4-FFF2-40B4-BE49-F238E27FC236}">
              <a16:creationId xmlns:a16="http://schemas.microsoft.com/office/drawing/2014/main" id="{2619D98E-8A09-4613-90E8-BA48B3364E84}"/>
            </a:ext>
          </a:extLst>
        </xdr:cNvPr>
        <xdr:cNvSpPr/>
      </xdr:nvSpPr>
      <xdr:spPr>
        <a:xfrm>
          <a:off x="15389225" y="238125"/>
          <a:ext cx="34671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熊本県菊陽町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a:extLst>
            <a:ext uri="{FF2B5EF4-FFF2-40B4-BE49-F238E27FC236}">
              <a16:creationId xmlns:a16="http://schemas.microsoft.com/office/drawing/2014/main" id="{3DC5420F-4B98-4D95-BE3D-238D1B6D1A08}"/>
            </a:ext>
          </a:extLst>
        </xdr:cNvPr>
        <xdr:cNvSpPr/>
      </xdr:nvSpPr>
      <xdr:spPr>
        <a:xfrm>
          <a:off x="12827000" y="190500"/>
          <a:ext cx="239077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a:extLst>
            <a:ext uri="{FF2B5EF4-FFF2-40B4-BE49-F238E27FC236}">
              <a16:creationId xmlns:a16="http://schemas.microsoft.com/office/drawing/2014/main" id="{36D97F5C-8E49-498D-B116-5A8AC188AD35}"/>
            </a:ext>
          </a:extLst>
        </xdr:cNvPr>
        <xdr:cNvSpPr/>
      </xdr:nvSpPr>
      <xdr:spPr>
        <a:xfrm>
          <a:off x="12855575" y="219075"/>
          <a:ext cx="23431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a:extLst>
            <a:ext uri="{FF2B5EF4-FFF2-40B4-BE49-F238E27FC236}">
              <a16:creationId xmlns:a16="http://schemas.microsoft.com/office/drawing/2014/main" id="{5FB6B0CA-1B5C-483A-AF0E-F269E047E749}"/>
            </a:ext>
          </a:extLst>
        </xdr:cNvPr>
        <xdr:cNvSpPr/>
      </xdr:nvSpPr>
      <xdr:spPr>
        <a:xfrm>
          <a:off x="12874625" y="238125"/>
          <a:ext cx="2314575" cy="4635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a:extLst>
            <a:ext uri="{FF2B5EF4-FFF2-40B4-BE49-F238E27FC236}">
              <a16:creationId xmlns:a16="http://schemas.microsoft.com/office/drawing/2014/main" id="{6CD46CFE-A0A7-4147-AFE2-3698B865912B}"/>
            </a:ext>
          </a:extLst>
        </xdr:cNvPr>
        <xdr:cNvSpPr/>
      </xdr:nvSpPr>
      <xdr:spPr>
        <a:xfrm>
          <a:off x="447675" y="892175"/>
          <a:ext cx="9083675"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a:extLst>
            <a:ext uri="{FF2B5EF4-FFF2-40B4-BE49-F238E27FC236}">
              <a16:creationId xmlns:a16="http://schemas.microsoft.com/office/drawing/2014/main" id="{A10CCE60-5F4E-400B-8415-593F2B5B02BC}"/>
            </a:ext>
          </a:extLst>
        </xdr:cNvPr>
        <xdr:cNvSpPr/>
      </xdr:nvSpPr>
      <xdr:spPr>
        <a:xfrm>
          <a:off x="568325" y="920750"/>
          <a:ext cx="1247775"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a:extLst>
            <a:ext uri="{FF2B5EF4-FFF2-40B4-BE49-F238E27FC236}">
              <a16:creationId xmlns:a16="http://schemas.microsoft.com/office/drawing/2014/main" id="{D2A0081E-0BAD-4DA0-B233-0CCD9F2502C6}"/>
            </a:ext>
          </a:extLst>
        </xdr:cNvPr>
        <xdr:cNvSpPr/>
      </xdr:nvSpPr>
      <xdr:spPr>
        <a:xfrm>
          <a:off x="1768475" y="920750"/>
          <a:ext cx="120015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43,915
42,928
37.46
21,084,254
20,359,902
307,831
9,778,199
17,978,430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a:extLst>
            <a:ext uri="{FF2B5EF4-FFF2-40B4-BE49-F238E27FC236}">
              <a16:creationId xmlns:a16="http://schemas.microsoft.com/office/drawing/2014/main" id="{882EEF61-A026-43B1-ACE9-B6C58CE68A86}"/>
            </a:ext>
          </a:extLst>
        </xdr:cNvPr>
        <xdr:cNvSpPr/>
      </xdr:nvSpPr>
      <xdr:spPr>
        <a:xfrm>
          <a:off x="2968625" y="920750"/>
          <a:ext cx="137160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a:extLst>
            <a:ext uri="{FF2B5EF4-FFF2-40B4-BE49-F238E27FC236}">
              <a16:creationId xmlns:a16="http://schemas.microsoft.com/office/drawing/2014/main" id="{7B0104C5-4624-4E80-8671-7AA79D7C461A}"/>
            </a:ext>
          </a:extLst>
        </xdr:cNvPr>
        <xdr:cNvSpPr/>
      </xdr:nvSpPr>
      <xdr:spPr>
        <a:xfrm>
          <a:off x="4340225" y="939800"/>
          <a:ext cx="18288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a:extLst>
            <a:ext uri="{FF2B5EF4-FFF2-40B4-BE49-F238E27FC236}">
              <a16:creationId xmlns:a16="http://schemas.microsoft.com/office/drawing/2014/main" id="{03EBB4EF-7FFA-42C0-8DF6-3954246FB029}"/>
            </a:ext>
          </a:extLst>
        </xdr:cNvPr>
        <xdr:cNvSpPr/>
      </xdr:nvSpPr>
      <xdr:spPr>
        <a:xfrm>
          <a:off x="6169025" y="939800"/>
          <a:ext cx="1133475"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24.9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id="{498B65D7-CC54-45E7-868F-80D42E8AABF2}"/>
            </a:ext>
          </a:extLst>
        </xdr:cNvPr>
        <xdr:cNvSpPr/>
      </xdr:nvSpPr>
      <xdr:spPr>
        <a:xfrm>
          <a:off x="7369175" y="949325"/>
          <a:ext cx="5715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a:extLst>
            <a:ext uri="{FF2B5EF4-FFF2-40B4-BE49-F238E27FC236}">
              <a16:creationId xmlns:a16="http://schemas.microsoft.com/office/drawing/2014/main" id="{EF390682-E174-4BB4-A421-A6D97183C4B1}"/>
            </a:ext>
          </a:extLst>
        </xdr:cNvPr>
        <xdr:cNvSpPr/>
      </xdr:nvSpPr>
      <xdr:spPr>
        <a:xfrm>
          <a:off x="4340225" y="16827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a:extLst>
            <a:ext uri="{FF2B5EF4-FFF2-40B4-BE49-F238E27FC236}">
              <a16:creationId xmlns:a16="http://schemas.microsoft.com/office/drawing/2014/main" id="{5E7B7C56-A09E-4CDA-983D-B563EA485378}"/>
            </a:ext>
          </a:extLst>
        </xdr:cNvPr>
        <xdr:cNvSpPr/>
      </xdr:nvSpPr>
      <xdr:spPr>
        <a:xfrm>
          <a:off x="6226175" y="168275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a:extLst>
            <a:ext uri="{FF2B5EF4-FFF2-40B4-BE49-F238E27FC236}">
              <a16:creationId xmlns:a16="http://schemas.microsoft.com/office/drawing/2014/main" id="{0E7B6F04-3BAB-4513-8410-6F7DCE8DC769}"/>
            </a:ext>
          </a:extLst>
        </xdr:cNvPr>
        <xdr:cNvSpPr/>
      </xdr:nvSpPr>
      <xdr:spPr>
        <a:xfrm>
          <a:off x="9988550" y="892175"/>
          <a:ext cx="1371600" cy="12192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a:extLst>
            <a:ext uri="{FF2B5EF4-FFF2-40B4-BE49-F238E27FC236}">
              <a16:creationId xmlns:a16="http://schemas.microsoft.com/office/drawing/2014/main" id="{85D223F2-A645-4423-8A60-EE6C294730C2}"/>
            </a:ext>
          </a:extLst>
        </xdr:cNvPr>
        <xdr:cNvSpPr/>
      </xdr:nvSpPr>
      <xdr:spPr>
        <a:xfrm>
          <a:off x="10217150" y="949325"/>
          <a:ext cx="120015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a:extLst>
            <a:ext uri="{FF2B5EF4-FFF2-40B4-BE49-F238E27FC236}">
              <a16:creationId xmlns:a16="http://schemas.microsoft.com/office/drawing/2014/main" id="{2BAD4400-03C8-48D5-9373-BE3EB9DE099F}"/>
            </a:ext>
          </a:extLst>
        </xdr:cNvPr>
        <xdr:cNvSpPr/>
      </xdr:nvSpPr>
      <xdr:spPr>
        <a:xfrm>
          <a:off x="10217150" y="1216025"/>
          <a:ext cx="1200150" cy="495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a:extLst>
            <a:ext uri="{FF2B5EF4-FFF2-40B4-BE49-F238E27FC236}">
              <a16:creationId xmlns:a16="http://schemas.microsoft.com/office/drawing/2014/main" id="{A5B30180-FE97-4F8A-ABFA-BF662F2C3833}"/>
            </a:ext>
          </a:extLst>
        </xdr:cNvPr>
        <xdr:cNvSpPr/>
      </xdr:nvSpPr>
      <xdr:spPr>
        <a:xfrm>
          <a:off x="10217150" y="1539875"/>
          <a:ext cx="1323975"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a:extLst>
            <a:ext uri="{FF2B5EF4-FFF2-40B4-BE49-F238E27FC236}">
              <a16:creationId xmlns:a16="http://schemas.microsoft.com/office/drawing/2014/main" id="{86FD6D88-9978-4A3F-AC1E-0F150C64FB2F}"/>
            </a:ext>
          </a:extLst>
        </xdr:cNvPr>
        <xdr:cNvCxnSpPr/>
      </xdr:nvCxnSpPr>
      <xdr:spPr>
        <a:xfrm flipH="1">
          <a:off x="10055225" y="10445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a:extLst>
            <a:ext uri="{FF2B5EF4-FFF2-40B4-BE49-F238E27FC236}">
              <a16:creationId xmlns:a16="http://schemas.microsoft.com/office/drawing/2014/main" id="{CB2A6EFB-0ED3-42D7-A57C-FFEA50B8DB0C}"/>
            </a:ext>
          </a:extLst>
        </xdr:cNvPr>
        <xdr:cNvSpPr/>
      </xdr:nvSpPr>
      <xdr:spPr>
        <a:xfrm>
          <a:off x="10106025" y="10064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a:extLst>
            <a:ext uri="{FF2B5EF4-FFF2-40B4-BE49-F238E27FC236}">
              <a16:creationId xmlns:a16="http://schemas.microsoft.com/office/drawing/2014/main" id="{B04FE392-3CCB-479C-B409-04A51A5CF0DD}"/>
            </a:ext>
          </a:extLst>
        </xdr:cNvPr>
        <xdr:cNvSpPr/>
      </xdr:nvSpPr>
      <xdr:spPr>
        <a:xfrm>
          <a:off x="10106025" y="13112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a:extLst>
            <a:ext uri="{FF2B5EF4-FFF2-40B4-BE49-F238E27FC236}">
              <a16:creationId xmlns:a16="http://schemas.microsoft.com/office/drawing/2014/main" id="{745EC508-1A72-452B-8F93-125DE204F53B}"/>
            </a:ext>
          </a:extLst>
        </xdr:cNvPr>
        <xdr:cNvCxnSpPr/>
      </xdr:nvCxnSpPr>
      <xdr:spPr>
        <a:xfrm>
          <a:off x="10153650" y="15398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a:extLst>
            <a:ext uri="{FF2B5EF4-FFF2-40B4-BE49-F238E27FC236}">
              <a16:creationId xmlns:a16="http://schemas.microsoft.com/office/drawing/2014/main" id="{F1B31975-7715-43CB-B91B-E4258BFB968F}"/>
            </a:ext>
          </a:extLst>
        </xdr:cNvPr>
        <xdr:cNvCxnSpPr/>
      </xdr:nvCxnSpPr>
      <xdr:spPr>
        <a:xfrm>
          <a:off x="10074275" y="15398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a:extLst>
            <a:ext uri="{FF2B5EF4-FFF2-40B4-BE49-F238E27FC236}">
              <a16:creationId xmlns:a16="http://schemas.microsoft.com/office/drawing/2014/main" id="{C7A6B2F9-8F6D-4876-A449-3F45CA2EAF3E}"/>
            </a:ext>
          </a:extLst>
        </xdr:cNvPr>
        <xdr:cNvCxnSpPr/>
      </xdr:nvCxnSpPr>
      <xdr:spPr>
        <a:xfrm flipV="1">
          <a:off x="10153650" y="17716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a:extLst>
            <a:ext uri="{FF2B5EF4-FFF2-40B4-BE49-F238E27FC236}">
              <a16:creationId xmlns:a16="http://schemas.microsoft.com/office/drawing/2014/main" id="{749B5C87-A8D3-4440-AD78-B05AC5A2124F}"/>
            </a:ext>
          </a:extLst>
        </xdr:cNvPr>
        <xdr:cNvCxnSpPr/>
      </xdr:nvCxnSpPr>
      <xdr:spPr>
        <a:xfrm>
          <a:off x="10074275" y="19018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a:extLst>
            <a:ext uri="{FF2B5EF4-FFF2-40B4-BE49-F238E27FC236}">
              <a16:creationId xmlns:a16="http://schemas.microsoft.com/office/drawing/2014/main" id="{0DB23E36-C7B0-4AC6-920D-A53A33745AB3}"/>
            </a:ext>
          </a:extLst>
        </xdr:cNvPr>
        <xdr:cNvSpPr txBox="1"/>
      </xdr:nvSpPr>
      <xdr:spPr>
        <a:xfrm>
          <a:off x="419100" y="26828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a:extLst>
            <a:ext uri="{FF2B5EF4-FFF2-40B4-BE49-F238E27FC236}">
              <a16:creationId xmlns:a16="http://schemas.microsoft.com/office/drawing/2014/main" id="{E0F6CFCC-3170-4DE7-8343-55DE8D0CE10C}"/>
            </a:ext>
          </a:extLst>
        </xdr:cNvPr>
        <xdr:cNvSpPr txBox="1"/>
      </xdr:nvSpPr>
      <xdr:spPr>
        <a:xfrm>
          <a:off x="419100" y="29114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a:extLst>
            <a:ext uri="{FF2B5EF4-FFF2-40B4-BE49-F238E27FC236}">
              <a16:creationId xmlns:a16="http://schemas.microsoft.com/office/drawing/2014/main" id="{7260F5E1-4A83-4E09-99C5-25C1AD6A4A48}"/>
            </a:ext>
          </a:extLst>
        </xdr:cNvPr>
        <xdr:cNvSpPr txBox="1"/>
      </xdr:nvSpPr>
      <xdr:spPr>
        <a:xfrm>
          <a:off x="419100" y="31400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6" name="テキスト ボックス 35">
          <a:extLst>
            <a:ext uri="{FF2B5EF4-FFF2-40B4-BE49-F238E27FC236}">
              <a16:creationId xmlns:a16="http://schemas.microsoft.com/office/drawing/2014/main" id="{B7AAC749-5886-4D17-BA2F-CE76A8BF1DC9}"/>
            </a:ext>
          </a:extLst>
        </xdr:cNvPr>
        <xdr:cNvSpPr txBox="1"/>
      </xdr:nvSpPr>
      <xdr:spPr>
        <a:xfrm>
          <a:off x="419100" y="33686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7" name="テキスト ボックス 36">
          <a:extLst>
            <a:ext uri="{FF2B5EF4-FFF2-40B4-BE49-F238E27FC236}">
              <a16:creationId xmlns:a16="http://schemas.microsoft.com/office/drawing/2014/main" id="{846BA528-56D1-42AE-9808-7EC0CF0E386A}"/>
            </a:ext>
          </a:extLst>
        </xdr:cNvPr>
        <xdr:cNvSpPr txBox="1"/>
      </xdr:nvSpPr>
      <xdr:spPr>
        <a:xfrm>
          <a:off x="419100" y="359727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a:extLst>
            <a:ext uri="{FF2B5EF4-FFF2-40B4-BE49-F238E27FC236}">
              <a16:creationId xmlns:a16="http://schemas.microsoft.com/office/drawing/2014/main" id="{5221DB76-BAED-4AD1-A84D-BF7981D2EFA2}"/>
            </a:ext>
          </a:extLst>
        </xdr:cNvPr>
        <xdr:cNvSpPr/>
      </xdr:nvSpPr>
      <xdr:spPr>
        <a:xfrm>
          <a:off x="1158875" y="4092575"/>
          <a:ext cx="381952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a:extLst>
            <a:ext uri="{FF2B5EF4-FFF2-40B4-BE49-F238E27FC236}">
              <a16:creationId xmlns:a16="http://schemas.microsoft.com/office/drawing/2014/main" id="{01255848-46F8-4952-8F81-81619936764A}"/>
            </a:ext>
          </a:extLst>
        </xdr:cNvPr>
        <xdr:cNvSpPr/>
      </xdr:nvSpPr>
      <xdr:spPr>
        <a:xfrm>
          <a:off x="1811514" y="4465892"/>
          <a:ext cx="1558571"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a:extLst>
            <a:ext uri="{FF2B5EF4-FFF2-40B4-BE49-F238E27FC236}">
              <a16:creationId xmlns:a16="http://schemas.microsoft.com/office/drawing/2014/main" id="{D68371E5-47DF-49CD-B48F-A6114BB4D0B9}"/>
            </a:ext>
          </a:extLst>
        </xdr:cNvPr>
        <xdr:cNvSpPr/>
      </xdr:nvSpPr>
      <xdr:spPr>
        <a:xfrm>
          <a:off x="3468364" y="4449221"/>
          <a:ext cx="75947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[ 46.3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a:extLst>
            <a:ext uri="{FF2B5EF4-FFF2-40B4-BE49-F238E27FC236}">
              <a16:creationId xmlns:a16="http://schemas.microsoft.com/office/drawing/2014/main" id="{E7A33542-ABB0-4963-85D4-DDF2572DEA2D}"/>
            </a:ext>
          </a:extLst>
        </xdr:cNvPr>
        <xdr:cNvSpPr/>
      </xdr:nvSpPr>
      <xdr:spPr>
        <a:xfrm>
          <a:off x="49307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a:extLst>
            <a:ext uri="{FF2B5EF4-FFF2-40B4-BE49-F238E27FC236}">
              <a16:creationId xmlns:a16="http://schemas.microsoft.com/office/drawing/2014/main" id="{273688B6-9FE9-4E70-AE72-2088DD002F37}"/>
            </a:ext>
          </a:extLst>
        </xdr:cNvPr>
        <xdr:cNvSpPr/>
      </xdr:nvSpPr>
      <xdr:spPr>
        <a:xfrm>
          <a:off x="49307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a:extLst>
            <a:ext uri="{FF2B5EF4-FFF2-40B4-BE49-F238E27FC236}">
              <a16:creationId xmlns:a16="http://schemas.microsoft.com/office/drawing/2014/main" id="{1F784451-1AFA-48C6-A3D4-09BB250B6A8F}"/>
            </a:ext>
          </a:extLst>
        </xdr:cNvPr>
        <xdr:cNvSpPr/>
      </xdr:nvSpPr>
      <xdr:spPr>
        <a:xfrm>
          <a:off x="63023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a:extLst>
            <a:ext uri="{FF2B5EF4-FFF2-40B4-BE49-F238E27FC236}">
              <a16:creationId xmlns:a16="http://schemas.microsoft.com/office/drawing/2014/main" id="{B08241C6-0A8D-444C-8143-514B77EF5B2C}"/>
            </a:ext>
          </a:extLst>
        </xdr:cNvPr>
        <xdr:cNvSpPr/>
      </xdr:nvSpPr>
      <xdr:spPr>
        <a:xfrm>
          <a:off x="63023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a:extLst>
            <a:ext uri="{FF2B5EF4-FFF2-40B4-BE49-F238E27FC236}">
              <a16:creationId xmlns:a16="http://schemas.microsoft.com/office/drawing/2014/main" id="{70DA6027-19E5-4849-B31E-BF62C0C2E315}"/>
            </a:ext>
          </a:extLst>
        </xdr:cNvPr>
        <xdr:cNvSpPr/>
      </xdr:nvSpPr>
      <xdr:spPr>
        <a:xfrm>
          <a:off x="77978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a:extLst>
            <a:ext uri="{FF2B5EF4-FFF2-40B4-BE49-F238E27FC236}">
              <a16:creationId xmlns:a16="http://schemas.microsoft.com/office/drawing/2014/main" id="{87EED49C-FDE9-4441-9EC3-17144EB5FC45}"/>
            </a:ext>
          </a:extLst>
        </xdr:cNvPr>
        <xdr:cNvSpPr/>
      </xdr:nvSpPr>
      <xdr:spPr>
        <a:xfrm>
          <a:off x="77978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a:extLst>
            <a:ext uri="{FF2B5EF4-FFF2-40B4-BE49-F238E27FC236}">
              <a16:creationId xmlns:a16="http://schemas.microsoft.com/office/drawing/2014/main" id="{29347D81-1318-4FAD-97FB-1F3BA149F5FC}"/>
            </a:ext>
          </a:extLst>
        </xdr:cNvPr>
        <xdr:cNvSpPr/>
      </xdr:nvSpPr>
      <xdr:spPr>
        <a:xfrm>
          <a:off x="1158875" y="4768850"/>
          <a:ext cx="381952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a:extLst>
            <a:ext uri="{FF2B5EF4-FFF2-40B4-BE49-F238E27FC236}">
              <a16:creationId xmlns:a16="http://schemas.microsoft.com/office/drawing/2014/main" id="{255BF073-40EF-452A-ABAF-C5E1480C296A}"/>
            </a:ext>
          </a:extLst>
        </xdr:cNvPr>
        <xdr:cNvSpPr/>
      </xdr:nvSpPr>
      <xdr:spPr>
        <a:xfrm>
          <a:off x="5226050"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a:extLst>
            <a:ext uri="{FF2B5EF4-FFF2-40B4-BE49-F238E27FC236}">
              <a16:creationId xmlns:a16="http://schemas.microsoft.com/office/drawing/2014/main" id="{9CED6899-8C32-4313-933F-7EC7F7BA22A7}"/>
            </a:ext>
          </a:extLst>
        </xdr:cNvPr>
        <xdr:cNvSpPr/>
      </xdr:nvSpPr>
      <xdr:spPr>
        <a:xfrm>
          <a:off x="5226050"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a:extLst>
            <a:ext uri="{FF2B5EF4-FFF2-40B4-BE49-F238E27FC236}">
              <a16:creationId xmlns:a16="http://schemas.microsoft.com/office/drawing/2014/main" id="{51AC1F22-9321-4DAA-8BF1-AFE63DF7205B}"/>
            </a:ext>
          </a:extLst>
        </xdr:cNvPr>
        <xdr:cNvSpPr txBox="1"/>
      </xdr:nvSpPr>
      <xdr:spPr>
        <a:xfrm>
          <a:off x="5283200"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年度から増加傾向に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あったが、令和５年度は減少した。これは総合体育館建設の影響によるものと思われる。また、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類似団体と比較すると大きく下回っているため、比較的新しい施設が多いといえる。今後も各資産の現状を把握したうえで適切な施設マネジメントを実施していくよう努める。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1" name="テキスト ボックス 50">
          <a:extLst>
            <a:ext uri="{FF2B5EF4-FFF2-40B4-BE49-F238E27FC236}">
              <a16:creationId xmlns:a16="http://schemas.microsoft.com/office/drawing/2014/main" id="{01EA3572-CE94-43EE-9E53-85FF832B0365}"/>
            </a:ext>
          </a:extLst>
        </xdr:cNvPr>
        <xdr:cNvSpPr txBox="1"/>
      </xdr:nvSpPr>
      <xdr:spPr>
        <a:xfrm>
          <a:off x="11303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a:extLst>
            <a:ext uri="{FF2B5EF4-FFF2-40B4-BE49-F238E27FC236}">
              <a16:creationId xmlns:a16="http://schemas.microsoft.com/office/drawing/2014/main" id="{03DB8481-BA3E-4553-B7F5-D422119A9594}"/>
            </a:ext>
          </a:extLst>
        </xdr:cNvPr>
        <xdr:cNvCxnSpPr/>
      </xdr:nvCxnSpPr>
      <xdr:spPr>
        <a:xfrm>
          <a:off x="1158875" y="68072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3" name="テキスト ボックス 52">
          <a:extLst>
            <a:ext uri="{FF2B5EF4-FFF2-40B4-BE49-F238E27FC236}">
              <a16:creationId xmlns:a16="http://schemas.microsoft.com/office/drawing/2014/main" id="{7D192091-FE16-48E5-AA4F-F0D7083E7C12}"/>
            </a:ext>
          </a:extLst>
        </xdr:cNvPr>
        <xdr:cNvSpPr txBox="1"/>
      </xdr:nvSpPr>
      <xdr:spPr>
        <a:xfrm>
          <a:off x="789956" y="67229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4" name="直線コネクタ 53">
          <a:extLst>
            <a:ext uri="{FF2B5EF4-FFF2-40B4-BE49-F238E27FC236}">
              <a16:creationId xmlns:a16="http://schemas.microsoft.com/office/drawing/2014/main" id="{19D9BA59-8073-4318-A490-40636F2ABAC0}"/>
            </a:ext>
          </a:extLst>
        </xdr:cNvPr>
        <xdr:cNvCxnSpPr/>
      </xdr:nvCxnSpPr>
      <xdr:spPr>
        <a:xfrm>
          <a:off x="1158875" y="6475942"/>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5" name="テキスト ボックス 54">
          <a:extLst>
            <a:ext uri="{FF2B5EF4-FFF2-40B4-BE49-F238E27FC236}">
              <a16:creationId xmlns:a16="http://schemas.microsoft.com/office/drawing/2014/main" id="{F72E0732-6776-4B62-B71D-E997DE17EF90}"/>
            </a:ext>
          </a:extLst>
        </xdr:cNvPr>
        <xdr:cNvSpPr txBox="1"/>
      </xdr:nvSpPr>
      <xdr:spPr>
        <a:xfrm>
          <a:off x="789956" y="63821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6" name="直線コネクタ 55">
          <a:extLst>
            <a:ext uri="{FF2B5EF4-FFF2-40B4-BE49-F238E27FC236}">
              <a16:creationId xmlns:a16="http://schemas.microsoft.com/office/drawing/2014/main" id="{9C3EEF74-4A9B-4795-B76F-2DD901F826FE}"/>
            </a:ext>
          </a:extLst>
        </xdr:cNvPr>
        <xdr:cNvCxnSpPr/>
      </xdr:nvCxnSpPr>
      <xdr:spPr>
        <a:xfrm>
          <a:off x="1158875" y="6135158"/>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7" name="テキスト ボックス 56">
          <a:extLst>
            <a:ext uri="{FF2B5EF4-FFF2-40B4-BE49-F238E27FC236}">
              <a16:creationId xmlns:a16="http://schemas.microsoft.com/office/drawing/2014/main" id="{8F71EE39-642D-4089-81AC-3D2E2C6766FD}"/>
            </a:ext>
          </a:extLst>
        </xdr:cNvPr>
        <xdr:cNvSpPr txBox="1"/>
      </xdr:nvSpPr>
      <xdr:spPr>
        <a:xfrm>
          <a:off x="789956" y="60413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a:extLst>
            <a:ext uri="{FF2B5EF4-FFF2-40B4-BE49-F238E27FC236}">
              <a16:creationId xmlns:a16="http://schemas.microsoft.com/office/drawing/2014/main" id="{93731222-6E83-4700-AD65-BFAA024D9469}"/>
            </a:ext>
          </a:extLst>
        </xdr:cNvPr>
        <xdr:cNvCxnSpPr/>
      </xdr:nvCxnSpPr>
      <xdr:spPr>
        <a:xfrm>
          <a:off x="1158875" y="57975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a:extLst>
            <a:ext uri="{FF2B5EF4-FFF2-40B4-BE49-F238E27FC236}">
              <a16:creationId xmlns:a16="http://schemas.microsoft.com/office/drawing/2014/main" id="{F0F6779A-22A2-4C82-915D-581652B42791}"/>
            </a:ext>
          </a:extLst>
        </xdr:cNvPr>
        <xdr:cNvSpPr txBox="1"/>
      </xdr:nvSpPr>
      <xdr:spPr>
        <a:xfrm>
          <a:off x="789956" y="57037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0" name="直線コネクタ 59">
          <a:extLst>
            <a:ext uri="{FF2B5EF4-FFF2-40B4-BE49-F238E27FC236}">
              <a16:creationId xmlns:a16="http://schemas.microsoft.com/office/drawing/2014/main" id="{EDEA8616-A71F-4066-A247-AD7607044D01}"/>
            </a:ext>
          </a:extLst>
        </xdr:cNvPr>
        <xdr:cNvCxnSpPr/>
      </xdr:nvCxnSpPr>
      <xdr:spPr>
        <a:xfrm>
          <a:off x="1158875" y="5456767"/>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1" name="テキスト ボックス 60">
          <a:extLst>
            <a:ext uri="{FF2B5EF4-FFF2-40B4-BE49-F238E27FC236}">
              <a16:creationId xmlns:a16="http://schemas.microsoft.com/office/drawing/2014/main" id="{E539E96F-4C81-4B6B-A38F-27378D5F0A9D}"/>
            </a:ext>
          </a:extLst>
        </xdr:cNvPr>
        <xdr:cNvSpPr txBox="1"/>
      </xdr:nvSpPr>
      <xdr:spPr>
        <a:xfrm>
          <a:off x="789956" y="53629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2" name="直線コネクタ 61">
          <a:extLst>
            <a:ext uri="{FF2B5EF4-FFF2-40B4-BE49-F238E27FC236}">
              <a16:creationId xmlns:a16="http://schemas.microsoft.com/office/drawing/2014/main" id="{9104B068-FDC4-42CC-A7AF-D5292DBC310C}"/>
            </a:ext>
          </a:extLst>
        </xdr:cNvPr>
        <xdr:cNvCxnSpPr/>
      </xdr:nvCxnSpPr>
      <xdr:spPr>
        <a:xfrm>
          <a:off x="1158875" y="5115983"/>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3" name="テキスト ボックス 62">
          <a:extLst>
            <a:ext uri="{FF2B5EF4-FFF2-40B4-BE49-F238E27FC236}">
              <a16:creationId xmlns:a16="http://schemas.microsoft.com/office/drawing/2014/main" id="{4246EF74-0E71-4513-BD15-A5F3491352EB}"/>
            </a:ext>
          </a:extLst>
        </xdr:cNvPr>
        <xdr:cNvSpPr txBox="1"/>
      </xdr:nvSpPr>
      <xdr:spPr>
        <a:xfrm>
          <a:off x="789956" y="5031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68B7A836-9F3C-481B-BA2B-8F0E013A105D}"/>
            </a:ext>
          </a:extLst>
        </xdr:cNvPr>
        <xdr:cNvCxnSpPr/>
      </xdr:nvCxnSpPr>
      <xdr:spPr>
        <a:xfrm>
          <a:off x="1158875" y="47688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C319495D-9CE6-4BCA-ACC6-5BDA3913D572}"/>
            </a:ext>
          </a:extLst>
        </xdr:cNvPr>
        <xdr:cNvSpPr txBox="1"/>
      </xdr:nvSpPr>
      <xdr:spPr>
        <a:xfrm>
          <a:off x="789956" y="4684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A1875B04-4140-4DA0-9A8D-07060745F94E}"/>
            </a:ext>
          </a:extLst>
        </xdr:cNvPr>
        <xdr:cNvSpPr/>
      </xdr:nvSpPr>
      <xdr:spPr>
        <a:xfrm>
          <a:off x="1158875" y="4768850"/>
          <a:ext cx="381952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51223</xdr:rowOff>
    </xdr:from>
    <xdr:to>
      <xdr:col>23</xdr:col>
      <xdr:colOff>85090</xdr:colOff>
      <xdr:row>35</xdr:row>
      <xdr:rowOff>51858</xdr:rowOff>
    </xdr:to>
    <xdr:cxnSp macro="">
      <xdr:nvCxnSpPr>
        <xdr:cNvPr id="67" name="直線コネクタ 66">
          <a:extLst>
            <a:ext uri="{FF2B5EF4-FFF2-40B4-BE49-F238E27FC236}">
              <a16:creationId xmlns:a16="http://schemas.microsoft.com/office/drawing/2014/main" id="{0CD50A65-30CB-4EB4-A8C3-62E701A1B3B2}"/>
            </a:ext>
          </a:extLst>
        </xdr:cNvPr>
        <xdr:cNvCxnSpPr/>
      </xdr:nvCxnSpPr>
      <xdr:spPr>
        <a:xfrm flipV="1">
          <a:off x="4306570" y="5077248"/>
          <a:ext cx="1270" cy="1457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55685</xdr:rowOff>
    </xdr:from>
    <xdr:ext cx="405111" cy="259045"/>
    <xdr:sp macro="" textlink="">
      <xdr:nvSpPr>
        <xdr:cNvPr id="68" name="有形固定資産減価償却率最小値テキスト">
          <a:extLst>
            <a:ext uri="{FF2B5EF4-FFF2-40B4-BE49-F238E27FC236}">
              <a16:creationId xmlns:a16="http://schemas.microsoft.com/office/drawing/2014/main" id="{8F379B1F-3086-4098-BE07-EAAD976490E6}"/>
            </a:ext>
          </a:extLst>
        </xdr:cNvPr>
        <xdr:cNvSpPr txBox="1"/>
      </xdr:nvSpPr>
      <xdr:spPr>
        <a:xfrm>
          <a:off x="4359275" y="6542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51858</xdr:rowOff>
    </xdr:from>
    <xdr:to>
      <xdr:col>23</xdr:col>
      <xdr:colOff>174625</xdr:colOff>
      <xdr:row>35</xdr:row>
      <xdr:rowOff>51858</xdr:rowOff>
    </xdr:to>
    <xdr:cxnSp macro="">
      <xdr:nvCxnSpPr>
        <xdr:cNvPr id="69" name="直線コネクタ 68">
          <a:extLst>
            <a:ext uri="{FF2B5EF4-FFF2-40B4-BE49-F238E27FC236}">
              <a16:creationId xmlns:a16="http://schemas.microsoft.com/office/drawing/2014/main" id="{33247AA8-45BE-4518-A2F6-0ED1DE6E062C}"/>
            </a:ext>
          </a:extLst>
        </xdr:cNvPr>
        <xdr:cNvCxnSpPr/>
      </xdr:nvCxnSpPr>
      <xdr:spPr>
        <a:xfrm>
          <a:off x="4216400" y="6535208"/>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169350</xdr:rowOff>
    </xdr:from>
    <xdr:ext cx="405111" cy="259045"/>
    <xdr:sp macro="" textlink="">
      <xdr:nvSpPr>
        <xdr:cNvPr id="70" name="有形固定資産減価償却率最大値テキスト">
          <a:extLst>
            <a:ext uri="{FF2B5EF4-FFF2-40B4-BE49-F238E27FC236}">
              <a16:creationId xmlns:a16="http://schemas.microsoft.com/office/drawing/2014/main" id="{4FAB4C1B-D6D0-4F4C-91D3-00623BBCFEBC}"/>
            </a:ext>
          </a:extLst>
        </xdr:cNvPr>
        <xdr:cNvSpPr txBox="1"/>
      </xdr:nvSpPr>
      <xdr:spPr>
        <a:xfrm>
          <a:off x="4359275" y="4865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51223</xdr:rowOff>
    </xdr:from>
    <xdr:to>
      <xdr:col>23</xdr:col>
      <xdr:colOff>174625</xdr:colOff>
      <xdr:row>26</xdr:row>
      <xdr:rowOff>51223</xdr:rowOff>
    </xdr:to>
    <xdr:cxnSp macro="">
      <xdr:nvCxnSpPr>
        <xdr:cNvPr id="71" name="直線コネクタ 70">
          <a:extLst>
            <a:ext uri="{FF2B5EF4-FFF2-40B4-BE49-F238E27FC236}">
              <a16:creationId xmlns:a16="http://schemas.microsoft.com/office/drawing/2014/main" id="{7245B0F5-E215-43CB-891F-BC7242D9F6A0}"/>
            </a:ext>
          </a:extLst>
        </xdr:cNvPr>
        <xdr:cNvCxnSpPr/>
      </xdr:nvCxnSpPr>
      <xdr:spPr>
        <a:xfrm>
          <a:off x="4216400" y="5077248"/>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171044</xdr:rowOff>
    </xdr:from>
    <xdr:ext cx="405111" cy="259045"/>
    <xdr:sp macro="" textlink="">
      <xdr:nvSpPr>
        <xdr:cNvPr id="72" name="有形固定資産減価償却率平均値テキスト">
          <a:extLst>
            <a:ext uri="{FF2B5EF4-FFF2-40B4-BE49-F238E27FC236}">
              <a16:creationId xmlns:a16="http://schemas.microsoft.com/office/drawing/2014/main" id="{9EEFBE65-EFD7-448F-8DE5-2652E583FEAF}"/>
            </a:ext>
          </a:extLst>
        </xdr:cNvPr>
        <xdr:cNvSpPr txBox="1"/>
      </xdr:nvSpPr>
      <xdr:spPr>
        <a:xfrm>
          <a:off x="4359275" y="58384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21167</xdr:rowOff>
    </xdr:from>
    <xdr:to>
      <xdr:col>23</xdr:col>
      <xdr:colOff>136525</xdr:colOff>
      <xdr:row>31</xdr:row>
      <xdr:rowOff>122767</xdr:rowOff>
    </xdr:to>
    <xdr:sp macro="" textlink="">
      <xdr:nvSpPr>
        <xdr:cNvPr id="73" name="フローチャート: 判断 72">
          <a:extLst>
            <a:ext uri="{FF2B5EF4-FFF2-40B4-BE49-F238E27FC236}">
              <a16:creationId xmlns:a16="http://schemas.microsoft.com/office/drawing/2014/main" id="{EB4582E8-6E07-4645-B8A5-88575FAD1CCE}"/>
            </a:ext>
          </a:extLst>
        </xdr:cNvPr>
        <xdr:cNvSpPr/>
      </xdr:nvSpPr>
      <xdr:spPr>
        <a:xfrm>
          <a:off x="4254500" y="585999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153035</xdr:rowOff>
    </xdr:from>
    <xdr:to>
      <xdr:col>19</xdr:col>
      <xdr:colOff>187325</xdr:colOff>
      <xdr:row>31</xdr:row>
      <xdr:rowOff>83185</xdr:rowOff>
    </xdr:to>
    <xdr:sp macro="" textlink="">
      <xdr:nvSpPr>
        <xdr:cNvPr id="74" name="フローチャート: 判断 73">
          <a:extLst>
            <a:ext uri="{FF2B5EF4-FFF2-40B4-BE49-F238E27FC236}">
              <a16:creationId xmlns:a16="http://schemas.microsoft.com/office/drawing/2014/main" id="{4A09BBC2-EF59-4041-9FE9-1E190580CDE6}"/>
            </a:ext>
          </a:extLst>
        </xdr:cNvPr>
        <xdr:cNvSpPr/>
      </xdr:nvSpPr>
      <xdr:spPr>
        <a:xfrm>
          <a:off x="3616325" y="582993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113453</xdr:rowOff>
    </xdr:from>
    <xdr:to>
      <xdr:col>15</xdr:col>
      <xdr:colOff>187325</xdr:colOff>
      <xdr:row>31</xdr:row>
      <xdr:rowOff>43603</xdr:rowOff>
    </xdr:to>
    <xdr:sp macro="" textlink="">
      <xdr:nvSpPr>
        <xdr:cNvPr id="75" name="フローチャート: 判断 74">
          <a:extLst>
            <a:ext uri="{FF2B5EF4-FFF2-40B4-BE49-F238E27FC236}">
              <a16:creationId xmlns:a16="http://schemas.microsoft.com/office/drawing/2014/main" id="{4306A352-1032-42F2-A857-D820767C6A7B}"/>
            </a:ext>
          </a:extLst>
        </xdr:cNvPr>
        <xdr:cNvSpPr/>
      </xdr:nvSpPr>
      <xdr:spPr>
        <a:xfrm>
          <a:off x="2930525" y="579035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120650</xdr:rowOff>
    </xdr:from>
    <xdr:to>
      <xdr:col>11</xdr:col>
      <xdr:colOff>187325</xdr:colOff>
      <xdr:row>31</xdr:row>
      <xdr:rowOff>50800</xdr:rowOff>
    </xdr:to>
    <xdr:sp macro="" textlink="">
      <xdr:nvSpPr>
        <xdr:cNvPr id="76" name="フローチャート: 判断 75">
          <a:extLst>
            <a:ext uri="{FF2B5EF4-FFF2-40B4-BE49-F238E27FC236}">
              <a16:creationId xmlns:a16="http://schemas.microsoft.com/office/drawing/2014/main" id="{6142AA73-5F64-452F-BF53-CF1FAB91D685}"/>
            </a:ext>
          </a:extLst>
        </xdr:cNvPr>
        <xdr:cNvSpPr/>
      </xdr:nvSpPr>
      <xdr:spPr>
        <a:xfrm>
          <a:off x="2244725" y="580072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81068</xdr:rowOff>
    </xdr:from>
    <xdr:to>
      <xdr:col>7</xdr:col>
      <xdr:colOff>187325</xdr:colOff>
      <xdr:row>31</xdr:row>
      <xdr:rowOff>11218</xdr:rowOff>
    </xdr:to>
    <xdr:sp macro="" textlink="">
      <xdr:nvSpPr>
        <xdr:cNvPr id="77" name="フローチャート: 判断 76">
          <a:extLst>
            <a:ext uri="{FF2B5EF4-FFF2-40B4-BE49-F238E27FC236}">
              <a16:creationId xmlns:a16="http://schemas.microsoft.com/office/drawing/2014/main" id="{CDB5F6C4-C358-442C-BE0A-1B095A0F2EB3}"/>
            </a:ext>
          </a:extLst>
        </xdr:cNvPr>
        <xdr:cNvSpPr/>
      </xdr:nvSpPr>
      <xdr:spPr>
        <a:xfrm>
          <a:off x="1558925" y="5761143"/>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42157CDF-5084-4337-A574-69E0A3FEC38A}"/>
            </a:ext>
          </a:extLst>
        </xdr:cNvPr>
        <xdr:cNvSpPr txBox="1"/>
      </xdr:nvSpPr>
      <xdr:spPr>
        <a:xfrm>
          <a:off x="4149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4AE6C480-495D-40E3-94DA-FBD6BA54CC1D}"/>
            </a:ext>
          </a:extLst>
        </xdr:cNvPr>
        <xdr:cNvSpPr txBox="1"/>
      </xdr:nvSpPr>
      <xdr:spPr>
        <a:xfrm>
          <a:off x="35115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B7BDA8C8-081D-4E39-836E-D65F8DF12D58}"/>
            </a:ext>
          </a:extLst>
        </xdr:cNvPr>
        <xdr:cNvSpPr txBox="1"/>
      </xdr:nvSpPr>
      <xdr:spPr>
        <a:xfrm>
          <a:off x="28257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FA86D0E4-9DD7-47AE-A006-539897031206}"/>
            </a:ext>
          </a:extLst>
        </xdr:cNvPr>
        <xdr:cNvSpPr txBox="1"/>
      </xdr:nvSpPr>
      <xdr:spPr>
        <a:xfrm>
          <a:off x="21399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F5E747FE-6BC3-48ED-8681-99D8B8B8584D}"/>
            </a:ext>
          </a:extLst>
        </xdr:cNvPr>
        <xdr:cNvSpPr txBox="1"/>
      </xdr:nvSpPr>
      <xdr:spPr>
        <a:xfrm>
          <a:off x="14541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88053</xdr:rowOff>
    </xdr:from>
    <xdr:to>
      <xdr:col>23</xdr:col>
      <xdr:colOff>136525</xdr:colOff>
      <xdr:row>28</xdr:row>
      <xdr:rowOff>18203</xdr:rowOff>
    </xdr:to>
    <xdr:sp macro="" textlink="">
      <xdr:nvSpPr>
        <xdr:cNvPr id="83" name="楕円 82">
          <a:extLst>
            <a:ext uri="{FF2B5EF4-FFF2-40B4-BE49-F238E27FC236}">
              <a16:creationId xmlns:a16="http://schemas.microsoft.com/office/drawing/2014/main" id="{FB7CDD0F-885D-49FA-A8FA-2A19F1494417}"/>
            </a:ext>
          </a:extLst>
        </xdr:cNvPr>
        <xdr:cNvSpPr/>
      </xdr:nvSpPr>
      <xdr:spPr>
        <a:xfrm>
          <a:off x="4254500" y="527600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110930</xdr:rowOff>
    </xdr:from>
    <xdr:ext cx="405111" cy="259045"/>
    <xdr:sp macro="" textlink="">
      <xdr:nvSpPr>
        <xdr:cNvPr id="84" name="有形固定資産減価償却率該当値テキスト">
          <a:extLst>
            <a:ext uri="{FF2B5EF4-FFF2-40B4-BE49-F238E27FC236}">
              <a16:creationId xmlns:a16="http://schemas.microsoft.com/office/drawing/2014/main" id="{4F45F7C9-652D-40C4-AC32-F86FA5BC6ABB}"/>
            </a:ext>
          </a:extLst>
        </xdr:cNvPr>
        <xdr:cNvSpPr txBox="1"/>
      </xdr:nvSpPr>
      <xdr:spPr>
        <a:xfrm>
          <a:off x="4359275" y="5136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152823</xdr:rowOff>
    </xdr:from>
    <xdr:to>
      <xdr:col>19</xdr:col>
      <xdr:colOff>187325</xdr:colOff>
      <xdr:row>28</xdr:row>
      <xdr:rowOff>82973</xdr:rowOff>
    </xdr:to>
    <xdr:sp macro="" textlink="">
      <xdr:nvSpPr>
        <xdr:cNvPr id="85" name="楕円 84">
          <a:extLst>
            <a:ext uri="{FF2B5EF4-FFF2-40B4-BE49-F238E27FC236}">
              <a16:creationId xmlns:a16="http://schemas.microsoft.com/office/drawing/2014/main" id="{F3618014-B283-4E3D-9E06-9BC96D6F7F33}"/>
            </a:ext>
          </a:extLst>
        </xdr:cNvPr>
        <xdr:cNvSpPr/>
      </xdr:nvSpPr>
      <xdr:spPr>
        <a:xfrm>
          <a:off x="3616325" y="534394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138853</xdr:rowOff>
    </xdr:from>
    <xdr:to>
      <xdr:col>23</xdr:col>
      <xdr:colOff>85725</xdr:colOff>
      <xdr:row>28</xdr:row>
      <xdr:rowOff>32173</xdr:rowOff>
    </xdr:to>
    <xdr:cxnSp macro="">
      <xdr:nvCxnSpPr>
        <xdr:cNvPr id="86" name="直線コネクタ 85">
          <a:extLst>
            <a:ext uri="{FF2B5EF4-FFF2-40B4-BE49-F238E27FC236}">
              <a16:creationId xmlns:a16="http://schemas.microsoft.com/office/drawing/2014/main" id="{2E9327F6-07AC-46AB-AAA2-029A0996AD18}"/>
            </a:ext>
          </a:extLst>
        </xdr:cNvPr>
        <xdr:cNvCxnSpPr/>
      </xdr:nvCxnSpPr>
      <xdr:spPr>
        <a:xfrm flipV="1">
          <a:off x="3673475" y="5333153"/>
          <a:ext cx="628650" cy="4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102447</xdr:rowOff>
    </xdr:from>
    <xdr:to>
      <xdr:col>15</xdr:col>
      <xdr:colOff>187325</xdr:colOff>
      <xdr:row>28</xdr:row>
      <xdr:rowOff>32597</xdr:rowOff>
    </xdr:to>
    <xdr:sp macro="" textlink="">
      <xdr:nvSpPr>
        <xdr:cNvPr id="87" name="楕円 86">
          <a:extLst>
            <a:ext uri="{FF2B5EF4-FFF2-40B4-BE49-F238E27FC236}">
              <a16:creationId xmlns:a16="http://schemas.microsoft.com/office/drawing/2014/main" id="{CF6CE997-3CCB-40C3-946F-480BAB7F4EF3}"/>
            </a:ext>
          </a:extLst>
        </xdr:cNvPr>
        <xdr:cNvSpPr/>
      </xdr:nvSpPr>
      <xdr:spPr>
        <a:xfrm>
          <a:off x="2930525" y="5296747"/>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153247</xdr:rowOff>
    </xdr:from>
    <xdr:to>
      <xdr:col>19</xdr:col>
      <xdr:colOff>136525</xdr:colOff>
      <xdr:row>28</xdr:row>
      <xdr:rowOff>32173</xdr:rowOff>
    </xdr:to>
    <xdr:cxnSp macro="">
      <xdr:nvCxnSpPr>
        <xdr:cNvPr id="88" name="直線コネクタ 87">
          <a:extLst>
            <a:ext uri="{FF2B5EF4-FFF2-40B4-BE49-F238E27FC236}">
              <a16:creationId xmlns:a16="http://schemas.microsoft.com/office/drawing/2014/main" id="{E12C12D5-A1B4-48EF-B1D0-4D77651A090C}"/>
            </a:ext>
          </a:extLst>
        </xdr:cNvPr>
        <xdr:cNvCxnSpPr/>
      </xdr:nvCxnSpPr>
      <xdr:spPr>
        <a:xfrm>
          <a:off x="2987675" y="5344372"/>
          <a:ext cx="685800" cy="37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80857</xdr:rowOff>
    </xdr:from>
    <xdr:to>
      <xdr:col>11</xdr:col>
      <xdr:colOff>187325</xdr:colOff>
      <xdr:row>28</xdr:row>
      <xdr:rowOff>11007</xdr:rowOff>
    </xdr:to>
    <xdr:sp macro="" textlink="">
      <xdr:nvSpPr>
        <xdr:cNvPr id="89" name="楕円 88">
          <a:extLst>
            <a:ext uri="{FF2B5EF4-FFF2-40B4-BE49-F238E27FC236}">
              <a16:creationId xmlns:a16="http://schemas.microsoft.com/office/drawing/2014/main" id="{D337B0BA-832C-4FE6-8ADA-46FF884E9974}"/>
            </a:ext>
          </a:extLst>
        </xdr:cNvPr>
        <xdr:cNvSpPr/>
      </xdr:nvSpPr>
      <xdr:spPr>
        <a:xfrm>
          <a:off x="2244725" y="5275157"/>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131657</xdr:rowOff>
    </xdr:from>
    <xdr:to>
      <xdr:col>15</xdr:col>
      <xdr:colOff>136525</xdr:colOff>
      <xdr:row>27</xdr:row>
      <xdr:rowOff>153247</xdr:rowOff>
    </xdr:to>
    <xdr:cxnSp macro="">
      <xdr:nvCxnSpPr>
        <xdr:cNvPr id="90" name="直線コネクタ 89">
          <a:extLst>
            <a:ext uri="{FF2B5EF4-FFF2-40B4-BE49-F238E27FC236}">
              <a16:creationId xmlns:a16="http://schemas.microsoft.com/office/drawing/2014/main" id="{5509B9E7-BDE9-4435-8E8F-C8BC6FA69511}"/>
            </a:ext>
          </a:extLst>
        </xdr:cNvPr>
        <xdr:cNvCxnSpPr/>
      </xdr:nvCxnSpPr>
      <xdr:spPr>
        <a:xfrm>
          <a:off x="2301875" y="5322782"/>
          <a:ext cx="6858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23283</xdr:rowOff>
    </xdr:from>
    <xdr:to>
      <xdr:col>7</xdr:col>
      <xdr:colOff>187325</xdr:colOff>
      <xdr:row>27</xdr:row>
      <xdr:rowOff>124883</xdr:rowOff>
    </xdr:to>
    <xdr:sp macro="" textlink="">
      <xdr:nvSpPr>
        <xdr:cNvPr id="91" name="楕円 90">
          <a:extLst>
            <a:ext uri="{FF2B5EF4-FFF2-40B4-BE49-F238E27FC236}">
              <a16:creationId xmlns:a16="http://schemas.microsoft.com/office/drawing/2014/main" id="{9C08B4C7-2996-45EF-BE40-92813874A369}"/>
            </a:ext>
          </a:extLst>
        </xdr:cNvPr>
        <xdr:cNvSpPr/>
      </xdr:nvSpPr>
      <xdr:spPr>
        <a:xfrm>
          <a:off x="1558925" y="521758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74083</xdr:rowOff>
    </xdr:from>
    <xdr:to>
      <xdr:col>11</xdr:col>
      <xdr:colOff>136525</xdr:colOff>
      <xdr:row>27</xdr:row>
      <xdr:rowOff>131657</xdr:rowOff>
    </xdr:to>
    <xdr:cxnSp macro="">
      <xdr:nvCxnSpPr>
        <xdr:cNvPr id="92" name="直線コネクタ 91">
          <a:extLst>
            <a:ext uri="{FF2B5EF4-FFF2-40B4-BE49-F238E27FC236}">
              <a16:creationId xmlns:a16="http://schemas.microsoft.com/office/drawing/2014/main" id="{02FC9FE2-51A4-4638-9793-EB12E9D6FC5C}"/>
            </a:ext>
          </a:extLst>
        </xdr:cNvPr>
        <xdr:cNvCxnSpPr/>
      </xdr:nvCxnSpPr>
      <xdr:spPr>
        <a:xfrm>
          <a:off x="1616075" y="5265208"/>
          <a:ext cx="685800" cy="5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74312</xdr:rowOff>
    </xdr:from>
    <xdr:ext cx="405111" cy="259045"/>
    <xdr:sp macro="" textlink="">
      <xdr:nvSpPr>
        <xdr:cNvPr id="93" name="n_1aveValue有形固定資産減価償却率">
          <a:extLst>
            <a:ext uri="{FF2B5EF4-FFF2-40B4-BE49-F238E27FC236}">
              <a16:creationId xmlns:a16="http://schemas.microsoft.com/office/drawing/2014/main" id="{BB3DC9DD-9EEA-4B88-81B6-79A671E6E631}"/>
            </a:ext>
          </a:extLst>
        </xdr:cNvPr>
        <xdr:cNvSpPr txBox="1"/>
      </xdr:nvSpPr>
      <xdr:spPr>
        <a:xfrm>
          <a:off x="3474094" y="5913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34730</xdr:rowOff>
    </xdr:from>
    <xdr:ext cx="405111" cy="259045"/>
    <xdr:sp macro="" textlink="">
      <xdr:nvSpPr>
        <xdr:cNvPr id="94" name="n_2aveValue有形固定資産減価償却率">
          <a:extLst>
            <a:ext uri="{FF2B5EF4-FFF2-40B4-BE49-F238E27FC236}">
              <a16:creationId xmlns:a16="http://schemas.microsoft.com/office/drawing/2014/main" id="{FC18B564-A6A3-477F-AB3C-667F5CF29E32}"/>
            </a:ext>
          </a:extLst>
        </xdr:cNvPr>
        <xdr:cNvSpPr txBox="1"/>
      </xdr:nvSpPr>
      <xdr:spPr>
        <a:xfrm>
          <a:off x="2797819" y="5870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41927</xdr:rowOff>
    </xdr:from>
    <xdr:ext cx="405111" cy="259045"/>
    <xdr:sp macro="" textlink="">
      <xdr:nvSpPr>
        <xdr:cNvPr id="95" name="n_3aveValue有形固定資産減価償却率">
          <a:extLst>
            <a:ext uri="{FF2B5EF4-FFF2-40B4-BE49-F238E27FC236}">
              <a16:creationId xmlns:a16="http://schemas.microsoft.com/office/drawing/2014/main" id="{D4594E28-2F53-4C16-B043-B9C6125C95D7}"/>
            </a:ext>
          </a:extLst>
        </xdr:cNvPr>
        <xdr:cNvSpPr txBox="1"/>
      </xdr:nvSpPr>
      <xdr:spPr>
        <a:xfrm>
          <a:off x="2112019" y="5883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2345</xdr:rowOff>
    </xdr:from>
    <xdr:ext cx="405111" cy="259045"/>
    <xdr:sp macro="" textlink="">
      <xdr:nvSpPr>
        <xdr:cNvPr id="96" name="n_4aveValue有形固定資産減価償却率">
          <a:extLst>
            <a:ext uri="{FF2B5EF4-FFF2-40B4-BE49-F238E27FC236}">
              <a16:creationId xmlns:a16="http://schemas.microsoft.com/office/drawing/2014/main" id="{9116AC5C-966E-4B69-B8CC-66B13834FC36}"/>
            </a:ext>
          </a:extLst>
        </xdr:cNvPr>
        <xdr:cNvSpPr txBox="1"/>
      </xdr:nvSpPr>
      <xdr:spPr>
        <a:xfrm>
          <a:off x="1426219" y="5841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99500</xdr:rowOff>
    </xdr:from>
    <xdr:ext cx="405111" cy="259045"/>
    <xdr:sp macro="" textlink="">
      <xdr:nvSpPr>
        <xdr:cNvPr id="97" name="n_1mainValue有形固定資産減価償却率">
          <a:extLst>
            <a:ext uri="{FF2B5EF4-FFF2-40B4-BE49-F238E27FC236}">
              <a16:creationId xmlns:a16="http://schemas.microsoft.com/office/drawing/2014/main" id="{05976B80-0878-4D40-92CD-3E0E1D6844C9}"/>
            </a:ext>
          </a:extLst>
        </xdr:cNvPr>
        <xdr:cNvSpPr txBox="1"/>
      </xdr:nvSpPr>
      <xdr:spPr>
        <a:xfrm>
          <a:off x="3474094" y="5131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49124</xdr:rowOff>
    </xdr:from>
    <xdr:ext cx="405111" cy="259045"/>
    <xdr:sp macro="" textlink="">
      <xdr:nvSpPr>
        <xdr:cNvPr id="98" name="n_2mainValue有形固定資産減価償却率">
          <a:extLst>
            <a:ext uri="{FF2B5EF4-FFF2-40B4-BE49-F238E27FC236}">
              <a16:creationId xmlns:a16="http://schemas.microsoft.com/office/drawing/2014/main" id="{DAA752BE-2EDB-41A3-8E45-18BC3977C852}"/>
            </a:ext>
          </a:extLst>
        </xdr:cNvPr>
        <xdr:cNvSpPr txBox="1"/>
      </xdr:nvSpPr>
      <xdr:spPr>
        <a:xfrm>
          <a:off x="2797819" y="5075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27534</xdr:rowOff>
    </xdr:from>
    <xdr:ext cx="405111" cy="259045"/>
    <xdr:sp macro="" textlink="">
      <xdr:nvSpPr>
        <xdr:cNvPr id="99" name="n_3mainValue有形固定資産減価償却率">
          <a:extLst>
            <a:ext uri="{FF2B5EF4-FFF2-40B4-BE49-F238E27FC236}">
              <a16:creationId xmlns:a16="http://schemas.microsoft.com/office/drawing/2014/main" id="{4005FF45-EDE1-4E75-8F57-D2AE24AF7B2E}"/>
            </a:ext>
          </a:extLst>
        </xdr:cNvPr>
        <xdr:cNvSpPr txBox="1"/>
      </xdr:nvSpPr>
      <xdr:spPr>
        <a:xfrm>
          <a:off x="2112019" y="5059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141410</xdr:rowOff>
    </xdr:from>
    <xdr:ext cx="405111" cy="259045"/>
    <xdr:sp macro="" textlink="">
      <xdr:nvSpPr>
        <xdr:cNvPr id="100" name="n_4mainValue有形固定資産減価償却率">
          <a:extLst>
            <a:ext uri="{FF2B5EF4-FFF2-40B4-BE49-F238E27FC236}">
              <a16:creationId xmlns:a16="http://schemas.microsoft.com/office/drawing/2014/main" id="{7089BB08-541D-4558-9B36-BBF7E900C1E0}"/>
            </a:ext>
          </a:extLst>
        </xdr:cNvPr>
        <xdr:cNvSpPr txBox="1"/>
      </xdr:nvSpPr>
      <xdr:spPr>
        <a:xfrm>
          <a:off x="1426219" y="5011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505D05E3-B9D4-40E1-8BFC-B9156BAB1D8F}"/>
            </a:ext>
          </a:extLst>
        </xdr:cNvPr>
        <xdr:cNvSpPr/>
      </xdr:nvSpPr>
      <xdr:spPr>
        <a:xfrm>
          <a:off x="10198100" y="4092575"/>
          <a:ext cx="380047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30777645-020A-4047-8737-A4F9DDC80B1B}"/>
            </a:ext>
          </a:extLst>
        </xdr:cNvPr>
        <xdr:cNvSpPr/>
      </xdr:nvSpPr>
      <xdr:spPr>
        <a:xfrm>
          <a:off x="11154043" y="4465892"/>
          <a:ext cx="942439"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E6E29282-6FFC-4526-9247-F934EC3579A7}"/>
            </a:ext>
          </a:extLst>
        </xdr:cNvPr>
        <xdr:cNvSpPr/>
      </xdr:nvSpPr>
      <xdr:spPr>
        <a:xfrm>
          <a:off x="12446540" y="4449221"/>
          <a:ext cx="862519"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[ 680.2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E3433D5C-900B-4459-A9FC-15550DD2493F}"/>
            </a:ext>
          </a:extLst>
        </xdr:cNvPr>
        <xdr:cNvSpPr/>
      </xdr:nvSpPr>
      <xdr:spPr>
        <a:xfrm>
          <a:off x="139700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1B1C28C9-44A4-4A53-9E27-D03554E94EBC}"/>
            </a:ext>
          </a:extLst>
        </xdr:cNvPr>
        <xdr:cNvSpPr/>
      </xdr:nvSpPr>
      <xdr:spPr>
        <a:xfrm>
          <a:off x="139700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FBC58F1C-B629-4F23-929C-8A253D7A5D42}"/>
            </a:ext>
          </a:extLst>
        </xdr:cNvPr>
        <xdr:cNvSpPr/>
      </xdr:nvSpPr>
      <xdr:spPr>
        <a:xfrm>
          <a:off x="153416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1E0871A0-9C2B-4B37-9395-280BF83815E3}"/>
            </a:ext>
          </a:extLst>
        </xdr:cNvPr>
        <xdr:cNvSpPr/>
      </xdr:nvSpPr>
      <xdr:spPr>
        <a:xfrm>
          <a:off x="153416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2B1F14A8-35A6-4174-916B-B528EE7FA9CB}"/>
            </a:ext>
          </a:extLst>
        </xdr:cNvPr>
        <xdr:cNvSpPr/>
      </xdr:nvSpPr>
      <xdr:spPr>
        <a:xfrm>
          <a:off x="168179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C741414B-9BAE-479B-A029-AAA967C033FB}"/>
            </a:ext>
          </a:extLst>
        </xdr:cNvPr>
        <xdr:cNvSpPr/>
      </xdr:nvSpPr>
      <xdr:spPr>
        <a:xfrm>
          <a:off x="168179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D6D02B20-1533-4036-BBCA-ACCC5B5D0E7C}"/>
            </a:ext>
          </a:extLst>
        </xdr:cNvPr>
        <xdr:cNvSpPr/>
      </xdr:nvSpPr>
      <xdr:spPr>
        <a:xfrm>
          <a:off x="10198100" y="4768850"/>
          <a:ext cx="380047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EE296CE9-9F16-491D-89D7-F37DB1A0E1F5}"/>
            </a:ext>
          </a:extLst>
        </xdr:cNvPr>
        <xdr:cNvSpPr/>
      </xdr:nvSpPr>
      <xdr:spPr>
        <a:xfrm>
          <a:off x="14246225"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18950D13-DF0D-46EB-873C-144A258BFFC3}"/>
            </a:ext>
          </a:extLst>
        </xdr:cNvPr>
        <xdr:cNvSpPr/>
      </xdr:nvSpPr>
      <xdr:spPr>
        <a:xfrm>
          <a:off x="14246225"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63395C29-F162-4F88-B506-FA92E6EBD333}"/>
            </a:ext>
          </a:extLst>
        </xdr:cNvPr>
        <xdr:cNvSpPr txBox="1"/>
      </xdr:nvSpPr>
      <xdr:spPr>
        <a:xfrm>
          <a:off x="14322425"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年度から令和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年度にかけて</a:t>
          </a:r>
          <a:r>
            <a:rPr kumimoji="1" lang="en-US" altLang="ja-JP" sz="1100">
              <a:latin typeface="ＭＳ Ｐゴシック" panose="020B0600070205080204" pitchFamily="50" charset="-128"/>
              <a:ea typeface="ＭＳ Ｐゴシック" panose="020B0600070205080204" pitchFamily="50" charset="-128"/>
            </a:rPr>
            <a:t>99.4%</a:t>
          </a:r>
          <a:r>
            <a:rPr kumimoji="1" lang="ja-JP" altLang="en-US" sz="1100">
              <a:latin typeface="ＭＳ Ｐゴシック" panose="020B0600070205080204" pitchFamily="50" charset="-128"/>
              <a:ea typeface="ＭＳ Ｐゴシック" panose="020B0600070205080204" pitchFamily="50" charset="-128"/>
            </a:rPr>
            <a:t>増加している。要因としては、数式の分子である地方債の現在高が増加し、合わせて分母の臨時財政対策債発行可能額が減少したためである。今後も大型事業が控えているため、適切な地方債発行に努めていく。</a:t>
          </a: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AFEFE1B9-AAFA-4242-A766-CF3AD59249B9}"/>
            </a:ext>
          </a:extLst>
        </xdr:cNvPr>
        <xdr:cNvSpPr txBox="1"/>
      </xdr:nvSpPr>
      <xdr:spPr>
        <a:xfrm>
          <a:off x="101600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1A0ADB8D-4026-4D08-8B85-3385003E82BE}"/>
            </a:ext>
          </a:extLst>
        </xdr:cNvPr>
        <xdr:cNvCxnSpPr/>
      </xdr:nvCxnSpPr>
      <xdr:spPr>
        <a:xfrm>
          <a:off x="10198100" y="68072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CA312C75-5A7B-41D9-9E09-D3591DF459CF}"/>
            </a:ext>
          </a:extLst>
        </xdr:cNvPr>
        <xdr:cNvSpPr txBox="1"/>
      </xdr:nvSpPr>
      <xdr:spPr>
        <a:xfrm>
          <a:off x="9708926" y="67229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a:extLst>
            <a:ext uri="{FF2B5EF4-FFF2-40B4-BE49-F238E27FC236}">
              <a16:creationId xmlns:a16="http://schemas.microsoft.com/office/drawing/2014/main" id="{D0E266C6-1617-4A1A-A30E-625B7EBCFB24}"/>
            </a:ext>
          </a:extLst>
        </xdr:cNvPr>
        <xdr:cNvCxnSpPr/>
      </xdr:nvCxnSpPr>
      <xdr:spPr>
        <a:xfrm>
          <a:off x="10198100" y="6475942"/>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a:extLst>
            <a:ext uri="{FF2B5EF4-FFF2-40B4-BE49-F238E27FC236}">
              <a16:creationId xmlns:a16="http://schemas.microsoft.com/office/drawing/2014/main" id="{5C46B0AC-D464-4489-ACF1-D4B061D81830}"/>
            </a:ext>
          </a:extLst>
        </xdr:cNvPr>
        <xdr:cNvSpPr txBox="1"/>
      </xdr:nvSpPr>
      <xdr:spPr>
        <a:xfrm>
          <a:off x="9708926" y="63821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a:extLst>
            <a:ext uri="{FF2B5EF4-FFF2-40B4-BE49-F238E27FC236}">
              <a16:creationId xmlns:a16="http://schemas.microsoft.com/office/drawing/2014/main" id="{1EDA068A-BADC-4D38-9840-58946262CDCF}"/>
            </a:ext>
          </a:extLst>
        </xdr:cNvPr>
        <xdr:cNvCxnSpPr/>
      </xdr:nvCxnSpPr>
      <xdr:spPr>
        <a:xfrm>
          <a:off x="10198100" y="613515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a:extLst>
            <a:ext uri="{FF2B5EF4-FFF2-40B4-BE49-F238E27FC236}">
              <a16:creationId xmlns:a16="http://schemas.microsoft.com/office/drawing/2014/main" id="{6898FACB-6AB1-4FF7-9BEB-2879C07AFFA9}"/>
            </a:ext>
          </a:extLst>
        </xdr:cNvPr>
        <xdr:cNvSpPr txBox="1"/>
      </xdr:nvSpPr>
      <xdr:spPr>
        <a:xfrm>
          <a:off x="9762011" y="60413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a:extLst>
            <a:ext uri="{FF2B5EF4-FFF2-40B4-BE49-F238E27FC236}">
              <a16:creationId xmlns:a16="http://schemas.microsoft.com/office/drawing/2014/main" id="{2750831E-81FB-4A40-A593-CDA4C40D771F}"/>
            </a:ext>
          </a:extLst>
        </xdr:cNvPr>
        <xdr:cNvCxnSpPr/>
      </xdr:nvCxnSpPr>
      <xdr:spPr>
        <a:xfrm>
          <a:off x="10198100" y="57975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a:extLst>
            <a:ext uri="{FF2B5EF4-FFF2-40B4-BE49-F238E27FC236}">
              <a16:creationId xmlns:a16="http://schemas.microsoft.com/office/drawing/2014/main" id="{B35AB65A-B39D-4B56-8ECE-4C00FF74AC0B}"/>
            </a:ext>
          </a:extLst>
        </xdr:cNvPr>
        <xdr:cNvSpPr txBox="1"/>
      </xdr:nvSpPr>
      <xdr:spPr>
        <a:xfrm>
          <a:off x="9762011" y="570374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a:extLst>
            <a:ext uri="{FF2B5EF4-FFF2-40B4-BE49-F238E27FC236}">
              <a16:creationId xmlns:a16="http://schemas.microsoft.com/office/drawing/2014/main" id="{41B67F0D-D028-430C-BC72-E50535630CAE}"/>
            </a:ext>
          </a:extLst>
        </xdr:cNvPr>
        <xdr:cNvCxnSpPr/>
      </xdr:nvCxnSpPr>
      <xdr:spPr>
        <a:xfrm>
          <a:off x="10198100" y="5456767"/>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a:extLst>
            <a:ext uri="{FF2B5EF4-FFF2-40B4-BE49-F238E27FC236}">
              <a16:creationId xmlns:a16="http://schemas.microsoft.com/office/drawing/2014/main" id="{3330A0AA-B28C-40E8-B19E-834F1C84D951}"/>
            </a:ext>
          </a:extLst>
        </xdr:cNvPr>
        <xdr:cNvSpPr txBox="1"/>
      </xdr:nvSpPr>
      <xdr:spPr>
        <a:xfrm>
          <a:off x="9762011" y="53629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a:extLst>
            <a:ext uri="{FF2B5EF4-FFF2-40B4-BE49-F238E27FC236}">
              <a16:creationId xmlns:a16="http://schemas.microsoft.com/office/drawing/2014/main" id="{E9FB7D7A-2881-4EAB-82BD-A5536CE4BFDB}"/>
            </a:ext>
          </a:extLst>
        </xdr:cNvPr>
        <xdr:cNvCxnSpPr/>
      </xdr:nvCxnSpPr>
      <xdr:spPr>
        <a:xfrm>
          <a:off x="10198100" y="5115983"/>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a:extLst>
            <a:ext uri="{FF2B5EF4-FFF2-40B4-BE49-F238E27FC236}">
              <a16:creationId xmlns:a16="http://schemas.microsoft.com/office/drawing/2014/main" id="{1DADA93C-80D2-4214-894D-92C24A2AC3D6}"/>
            </a:ext>
          </a:extLst>
        </xdr:cNvPr>
        <xdr:cNvSpPr txBox="1"/>
      </xdr:nvSpPr>
      <xdr:spPr>
        <a:xfrm>
          <a:off x="9867778" y="50317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2CBD4565-D157-4876-B29C-4E0CE3A4AF67}"/>
            </a:ext>
          </a:extLst>
        </xdr:cNvPr>
        <xdr:cNvCxnSpPr/>
      </xdr:nvCxnSpPr>
      <xdr:spPr>
        <a:xfrm>
          <a:off x="10198100" y="47688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B2CBB27C-C536-4D83-9CE0-315C0615ACA3}"/>
            </a:ext>
          </a:extLst>
        </xdr:cNvPr>
        <xdr:cNvSpPr/>
      </xdr:nvSpPr>
      <xdr:spPr>
        <a:xfrm>
          <a:off x="10198100" y="4768850"/>
          <a:ext cx="380047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47420</xdr:rowOff>
    </xdr:to>
    <xdr:cxnSp macro="">
      <xdr:nvCxnSpPr>
        <xdr:cNvPr id="129" name="直線コネクタ 128">
          <a:extLst>
            <a:ext uri="{FF2B5EF4-FFF2-40B4-BE49-F238E27FC236}">
              <a16:creationId xmlns:a16="http://schemas.microsoft.com/office/drawing/2014/main" id="{BBC660F4-F237-4467-B210-8F5BA625C5A6}"/>
            </a:ext>
          </a:extLst>
        </xdr:cNvPr>
        <xdr:cNvCxnSpPr/>
      </xdr:nvCxnSpPr>
      <xdr:spPr>
        <a:xfrm flipV="1">
          <a:off x="13326745" y="5115983"/>
          <a:ext cx="1269" cy="1421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51247</xdr:rowOff>
    </xdr:from>
    <xdr:ext cx="560923" cy="259045"/>
    <xdr:sp macro="" textlink="">
      <xdr:nvSpPr>
        <xdr:cNvPr id="130" name="債務償還比率最小値テキスト">
          <a:extLst>
            <a:ext uri="{FF2B5EF4-FFF2-40B4-BE49-F238E27FC236}">
              <a16:creationId xmlns:a16="http://schemas.microsoft.com/office/drawing/2014/main" id="{0FB6104A-FFFF-4B80-B83B-8F89B129BCAB}"/>
            </a:ext>
          </a:extLst>
        </xdr:cNvPr>
        <xdr:cNvSpPr txBox="1"/>
      </xdr:nvSpPr>
      <xdr:spPr>
        <a:xfrm>
          <a:off x="13379450" y="653459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47420</xdr:rowOff>
    </xdr:from>
    <xdr:to>
      <xdr:col>76</xdr:col>
      <xdr:colOff>111125</xdr:colOff>
      <xdr:row>35</xdr:row>
      <xdr:rowOff>47420</xdr:rowOff>
    </xdr:to>
    <xdr:cxnSp macro="">
      <xdr:nvCxnSpPr>
        <xdr:cNvPr id="131" name="直線コネクタ 130">
          <a:extLst>
            <a:ext uri="{FF2B5EF4-FFF2-40B4-BE49-F238E27FC236}">
              <a16:creationId xmlns:a16="http://schemas.microsoft.com/office/drawing/2014/main" id="{B5DE0ACC-EBE6-481B-A96E-91EC0C117213}"/>
            </a:ext>
          </a:extLst>
        </xdr:cNvPr>
        <xdr:cNvCxnSpPr/>
      </xdr:nvCxnSpPr>
      <xdr:spPr>
        <a:xfrm>
          <a:off x="13255625" y="653712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a:extLst>
            <a:ext uri="{FF2B5EF4-FFF2-40B4-BE49-F238E27FC236}">
              <a16:creationId xmlns:a16="http://schemas.microsoft.com/office/drawing/2014/main" id="{4E675FF5-A127-49E3-978E-1402582745A1}"/>
            </a:ext>
          </a:extLst>
        </xdr:cNvPr>
        <xdr:cNvSpPr txBox="1"/>
      </xdr:nvSpPr>
      <xdr:spPr>
        <a:xfrm>
          <a:off x="13379450" y="48943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a:extLst>
            <a:ext uri="{FF2B5EF4-FFF2-40B4-BE49-F238E27FC236}">
              <a16:creationId xmlns:a16="http://schemas.microsoft.com/office/drawing/2014/main" id="{DCAC7EB3-7425-4814-8E58-91C163526715}"/>
            </a:ext>
          </a:extLst>
        </xdr:cNvPr>
        <xdr:cNvCxnSpPr/>
      </xdr:nvCxnSpPr>
      <xdr:spPr>
        <a:xfrm>
          <a:off x="13255625" y="511598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79526</xdr:rowOff>
    </xdr:from>
    <xdr:ext cx="469744" cy="259045"/>
    <xdr:sp macro="" textlink="">
      <xdr:nvSpPr>
        <xdr:cNvPr id="134" name="債務償還比率平均値テキスト">
          <a:extLst>
            <a:ext uri="{FF2B5EF4-FFF2-40B4-BE49-F238E27FC236}">
              <a16:creationId xmlns:a16="http://schemas.microsoft.com/office/drawing/2014/main" id="{B059C6B4-292B-4964-80C3-7A148975315A}"/>
            </a:ext>
          </a:extLst>
        </xdr:cNvPr>
        <xdr:cNvSpPr txBox="1"/>
      </xdr:nvSpPr>
      <xdr:spPr>
        <a:xfrm>
          <a:off x="13379450" y="5435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56649</xdr:rowOff>
    </xdr:from>
    <xdr:to>
      <xdr:col>76</xdr:col>
      <xdr:colOff>73025</xdr:colOff>
      <xdr:row>29</xdr:row>
      <xdr:rowOff>158249</xdr:rowOff>
    </xdr:to>
    <xdr:sp macro="" textlink="">
      <xdr:nvSpPr>
        <xdr:cNvPr id="135" name="フローチャート: 判断 134">
          <a:extLst>
            <a:ext uri="{FF2B5EF4-FFF2-40B4-BE49-F238E27FC236}">
              <a16:creationId xmlns:a16="http://schemas.microsoft.com/office/drawing/2014/main" id="{8F950323-2450-4A36-8E78-25FF006763F3}"/>
            </a:ext>
          </a:extLst>
        </xdr:cNvPr>
        <xdr:cNvSpPr/>
      </xdr:nvSpPr>
      <xdr:spPr>
        <a:xfrm>
          <a:off x="13293725" y="557162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61207</xdr:rowOff>
    </xdr:from>
    <xdr:to>
      <xdr:col>72</xdr:col>
      <xdr:colOff>123825</xdr:colOff>
      <xdr:row>29</xdr:row>
      <xdr:rowOff>162807</xdr:rowOff>
    </xdr:to>
    <xdr:sp macro="" textlink="">
      <xdr:nvSpPr>
        <xdr:cNvPr id="136" name="フローチャート: 判断 135">
          <a:extLst>
            <a:ext uri="{FF2B5EF4-FFF2-40B4-BE49-F238E27FC236}">
              <a16:creationId xmlns:a16="http://schemas.microsoft.com/office/drawing/2014/main" id="{EEAD6289-8972-4180-9AF3-E5D7541BA4F0}"/>
            </a:ext>
          </a:extLst>
        </xdr:cNvPr>
        <xdr:cNvSpPr/>
      </xdr:nvSpPr>
      <xdr:spPr>
        <a:xfrm>
          <a:off x="12646025" y="557935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7472</xdr:rowOff>
    </xdr:from>
    <xdr:to>
      <xdr:col>68</xdr:col>
      <xdr:colOff>123825</xdr:colOff>
      <xdr:row>29</xdr:row>
      <xdr:rowOff>109072</xdr:rowOff>
    </xdr:to>
    <xdr:sp macro="" textlink="">
      <xdr:nvSpPr>
        <xdr:cNvPr id="137" name="フローチャート: 判断 136">
          <a:extLst>
            <a:ext uri="{FF2B5EF4-FFF2-40B4-BE49-F238E27FC236}">
              <a16:creationId xmlns:a16="http://schemas.microsoft.com/office/drawing/2014/main" id="{06E2B1F7-A060-4D21-A8E0-8D3F05E4B41C}"/>
            </a:ext>
          </a:extLst>
        </xdr:cNvPr>
        <xdr:cNvSpPr/>
      </xdr:nvSpPr>
      <xdr:spPr>
        <a:xfrm>
          <a:off x="11960225" y="552562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13539</xdr:rowOff>
    </xdr:from>
    <xdr:to>
      <xdr:col>64</xdr:col>
      <xdr:colOff>123825</xdr:colOff>
      <xdr:row>30</xdr:row>
      <xdr:rowOff>115139</xdr:rowOff>
    </xdr:to>
    <xdr:sp macro="" textlink="">
      <xdr:nvSpPr>
        <xdr:cNvPr id="138" name="フローチャート: 判断 137">
          <a:extLst>
            <a:ext uri="{FF2B5EF4-FFF2-40B4-BE49-F238E27FC236}">
              <a16:creationId xmlns:a16="http://schemas.microsoft.com/office/drawing/2014/main" id="{F759A0CD-EFA5-4409-8797-15F12E99DD62}"/>
            </a:ext>
          </a:extLst>
        </xdr:cNvPr>
        <xdr:cNvSpPr/>
      </xdr:nvSpPr>
      <xdr:spPr>
        <a:xfrm>
          <a:off x="11274425" y="568726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73392</xdr:rowOff>
    </xdr:from>
    <xdr:to>
      <xdr:col>60</xdr:col>
      <xdr:colOff>123825</xdr:colOff>
      <xdr:row>31</xdr:row>
      <xdr:rowOff>3542</xdr:rowOff>
    </xdr:to>
    <xdr:sp macro="" textlink="">
      <xdr:nvSpPr>
        <xdr:cNvPr id="139" name="フローチャート: 判断 138">
          <a:extLst>
            <a:ext uri="{FF2B5EF4-FFF2-40B4-BE49-F238E27FC236}">
              <a16:creationId xmlns:a16="http://schemas.microsoft.com/office/drawing/2014/main" id="{A3E75739-69A3-4AC7-AE38-DE6A6D324909}"/>
            </a:ext>
          </a:extLst>
        </xdr:cNvPr>
        <xdr:cNvSpPr/>
      </xdr:nvSpPr>
      <xdr:spPr>
        <a:xfrm>
          <a:off x="10588625" y="575029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19C61D74-C2BE-42FA-A3ED-4E0EEC7B1789}"/>
            </a:ext>
          </a:extLst>
        </xdr:cNvPr>
        <xdr:cNvSpPr txBox="1"/>
      </xdr:nvSpPr>
      <xdr:spPr>
        <a:xfrm>
          <a:off x="1316990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7B7A01C7-312B-48AC-9C66-BFE9BA349009}"/>
            </a:ext>
          </a:extLst>
        </xdr:cNvPr>
        <xdr:cNvSpPr txBox="1"/>
      </xdr:nvSpPr>
      <xdr:spPr>
        <a:xfrm>
          <a:off x="12531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88550100-5952-4861-85F0-2BD487746C74}"/>
            </a:ext>
          </a:extLst>
        </xdr:cNvPr>
        <xdr:cNvSpPr txBox="1"/>
      </xdr:nvSpPr>
      <xdr:spPr>
        <a:xfrm>
          <a:off x="118459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843D560-1BA1-40CA-BB3C-175FC14E0088}"/>
            </a:ext>
          </a:extLst>
        </xdr:cNvPr>
        <xdr:cNvSpPr txBox="1"/>
      </xdr:nvSpPr>
      <xdr:spPr>
        <a:xfrm>
          <a:off x="111601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F9496F56-1303-4235-9B6C-1D47903AE2F1}"/>
            </a:ext>
          </a:extLst>
        </xdr:cNvPr>
        <xdr:cNvSpPr txBox="1"/>
      </xdr:nvSpPr>
      <xdr:spPr>
        <a:xfrm>
          <a:off x="104743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162870</xdr:rowOff>
    </xdr:from>
    <xdr:to>
      <xdr:col>76</xdr:col>
      <xdr:colOff>73025</xdr:colOff>
      <xdr:row>31</xdr:row>
      <xdr:rowOff>93020</xdr:rowOff>
    </xdr:to>
    <xdr:sp macro="" textlink="">
      <xdr:nvSpPr>
        <xdr:cNvPr id="145" name="楕円 144">
          <a:extLst>
            <a:ext uri="{FF2B5EF4-FFF2-40B4-BE49-F238E27FC236}">
              <a16:creationId xmlns:a16="http://schemas.microsoft.com/office/drawing/2014/main" id="{87A5B6FD-5BF7-4D57-96A2-C5AAC52BC963}"/>
            </a:ext>
          </a:extLst>
        </xdr:cNvPr>
        <xdr:cNvSpPr/>
      </xdr:nvSpPr>
      <xdr:spPr>
        <a:xfrm>
          <a:off x="13293725" y="583659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141297</xdr:rowOff>
    </xdr:from>
    <xdr:ext cx="469744" cy="259045"/>
    <xdr:sp macro="" textlink="">
      <xdr:nvSpPr>
        <xdr:cNvPr id="146" name="債務償還比率該当値テキスト">
          <a:extLst>
            <a:ext uri="{FF2B5EF4-FFF2-40B4-BE49-F238E27FC236}">
              <a16:creationId xmlns:a16="http://schemas.microsoft.com/office/drawing/2014/main" id="{8BCA47A8-03D8-46CB-83C7-7871AAA6025D}"/>
            </a:ext>
          </a:extLst>
        </xdr:cNvPr>
        <xdr:cNvSpPr txBox="1"/>
      </xdr:nvSpPr>
      <xdr:spPr>
        <a:xfrm>
          <a:off x="13379450" y="5821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43646</xdr:rowOff>
    </xdr:from>
    <xdr:to>
      <xdr:col>72</xdr:col>
      <xdr:colOff>123825</xdr:colOff>
      <xdr:row>30</xdr:row>
      <xdr:rowOff>145246</xdr:rowOff>
    </xdr:to>
    <xdr:sp macro="" textlink="">
      <xdr:nvSpPr>
        <xdr:cNvPr id="147" name="楕円 146">
          <a:extLst>
            <a:ext uri="{FF2B5EF4-FFF2-40B4-BE49-F238E27FC236}">
              <a16:creationId xmlns:a16="http://schemas.microsoft.com/office/drawing/2014/main" id="{EC85A05F-F6B5-49FA-8068-3E3FC8703D26}"/>
            </a:ext>
          </a:extLst>
        </xdr:cNvPr>
        <xdr:cNvSpPr/>
      </xdr:nvSpPr>
      <xdr:spPr>
        <a:xfrm>
          <a:off x="12646025" y="572372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94446</xdr:rowOff>
    </xdr:from>
    <xdr:to>
      <xdr:col>76</xdr:col>
      <xdr:colOff>22225</xdr:colOff>
      <xdr:row>31</xdr:row>
      <xdr:rowOff>42220</xdr:rowOff>
    </xdr:to>
    <xdr:cxnSp macro="">
      <xdr:nvCxnSpPr>
        <xdr:cNvPr id="148" name="直線コネクタ 147">
          <a:extLst>
            <a:ext uri="{FF2B5EF4-FFF2-40B4-BE49-F238E27FC236}">
              <a16:creationId xmlns:a16="http://schemas.microsoft.com/office/drawing/2014/main" id="{5059B30F-B9FA-4B4A-B356-F70C8476E54F}"/>
            </a:ext>
          </a:extLst>
        </xdr:cNvPr>
        <xdr:cNvCxnSpPr/>
      </xdr:nvCxnSpPr>
      <xdr:spPr>
        <a:xfrm>
          <a:off x="12693650" y="5771346"/>
          <a:ext cx="638175" cy="112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64685</xdr:rowOff>
    </xdr:from>
    <xdr:to>
      <xdr:col>68</xdr:col>
      <xdr:colOff>123825</xdr:colOff>
      <xdr:row>29</xdr:row>
      <xdr:rowOff>166285</xdr:rowOff>
    </xdr:to>
    <xdr:sp macro="" textlink="">
      <xdr:nvSpPr>
        <xdr:cNvPr id="149" name="楕円 148">
          <a:extLst>
            <a:ext uri="{FF2B5EF4-FFF2-40B4-BE49-F238E27FC236}">
              <a16:creationId xmlns:a16="http://schemas.microsoft.com/office/drawing/2014/main" id="{B7C2EA01-6BDC-4A3B-B5E2-895D4B5B8F44}"/>
            </a:ext>
          </a:extLst>
        </xdr:cNvPr>
        <xdr:cNvSpPr/>
      </xdr:nvSpPr>
      <xdr:spPr>
        <a:xfrm>
          <a:off x="11960225" y="558283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115485</xdr:rowOff>
    </xdr:from>
    <xdr:to>
      <xdr:col>72</xdr:col>
      <xdr:colOff>73025</xdr:colOff>
      <xdr:row>30</xdr:row>
      <xdr:rowOff>94446</xdr:rowOff>
    </xdr:to>
    <xdr:cxnSp macro="">
      <xdr:nvCxnSpPr>
        <xdr:cNvPr id="150" name="直線コネクタ 149">
          <a:extLst>
            <a:ext uri="{FF2B5EF4-FFF2-40B4-BE49-F238E27FC236}">
              <a16:creationId xmlns:a16="http://schemas.microsoft.com/office/drawing/2014/main" id="{D20DA326-FF6B-4502-97FB-8EC62608446C}"/>
            </a:ext>
          </a:extLst>
        </xdr:cNvPr>
        <xdr:cNvCxnSpPr/>
      </xdr:nvCxnSpPr>
      <xdr:spPr>
        <a:xfrm>
          <a:off x="12007850" y="5630460"/>
          <a:ext cx="685800" cy="14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102538</xdr:rowOff>
    </xdr:from>
    <xdr:to>
      <xdr:col>64</xdr:col>
      <xdr:colOff>123825</xdr:colOff>
      <xdr:row>31</xdr:row>
      <xdr:rowOff>32688</xdr:rowOff>
    </xdr:to>
    <xdr:sp macro="" textlink="">
      <xdr:nvSpPr>
        <xdr:cNvPr id="151" name="楕円 150">
          <a:extLst>
            <a:ext uri="{FF2B5EF4-FFF2-40B4-BE49-F238E27FC236}">
              <a16:creationId xmlns:a16="http://schemas.microsoft.com/office/drawing/2014/main" id="{97380B7D-220D-4C2E-8C15-B04672D4061B}"/>
            </a:ext>
          </a:extLst>
        </xdr:cNvPr>
        <xdr:cNvSpPr/>
      </xdr:nvSpPr>
      <xdr:spPr>
        <a:xfrm>
          <a:off x="11274425" y="5782613"/>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115485</xdr:rowOff>
    </xdr:from>
    <xdr:to>
      <xdr:col>68</xdr:col>
      <xdr:colOff>73025</xdr:colOff>
      <xdr:row>30</xdr:row>
      <xdr:rowOff>153338</xdr:rowOff>
    </xdr:to>
    <xdr:cxnSp macro="">
      <xdr:nvCxnSpPr>
        <xdr:cNvPr id="152" name="直線コネクタ 151">
          <a:extLst>
            <a:ext uri="{FF2B5EF4-FFF2-40B4-BE49-F238E27FC236}">
              <a16:creationId xmlns:a16="http://schemas.microsoft.com/office/drawing/2014/main" id="{1DAF40AD-9DD3-4897-8E91-FEC9386B2FDC}"/>
            </a:ext>
          </a:extLst>
        </xdr:cNvPr>
        <xdr:cNvCxnSpPr/>
      </xdr:nvCxnSpPr>
      <xdr:spPr>
        <a:xfrm flipV="1">
          <a:off x="11322050" y="5630460"/>
          <a:ext cx="685800" cy="199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124248</xdr:rowOff>
    </xdr:from>
    <xdr:to>
      <xdr:col>60</xdr:col>
      <xdr:colOff>123825</xdr:colOff>
      <xdr:row>31</xdr:row>
      <xdr:rowOff>54398</xdr:rowOff>
    </xdr:to>
    <xdr:sp macro="" textlink="">
      <xdr:nvSpPr>
        <xdr:cNvPr id="153" name="楕円 152">
          <a:extLst>
            <a:ext uri="{FF2B5EF4-FFF2-40B4-BE49-F238E27FC236}">
              <a16:creationId xmlns:a16="http://schemas.microsoft.com/office/drawing/2014/main" id="{18139BF8-3318-46D8-998E-5A7B59D49566}"/>
            </a:ext>
          </a:extLst>
        </xdr:cNvPr>
        <xdr:cNvSpPr/>
      </xdr:nvSpPr>
      <xdr:spPr>
        <a:xfrm>
          <a:off x="10588625" y="579797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153338</xdr:rowOff>
    </xdr:from>
    <xdr:to>
      <xdr:col>64</xdr:col>
      <xdr:colOff>73025</xdr:colOff>
      <xdr:row>31</xdr:row>
      <xdr:rowOff>3598</xdr:rowOff>
    </xdr:to>
    <xdr:cxnSp macro="">
      <xdr:nvCxnSpPr>
        <xdr:cNvPr id="154" name="直線コネクタ 153">
          <a:extLst>
            <a:ext uri="{FF2B5EF4-FFF2-40B4-BE49-F238E27FC236}">
              <a16:creationId xmlns:a16="http://schemas.microsoft.com/office/drawing/2014/main" id="{C93DF13E-84FF-4D50-9191-AA420EEF2A35}"/>
            </a:ext>
          </a:extLst>
        </xdr:cNvPr>
        <xdr:cNvCxnSpPr/>
      </xdr:nvCxnSpPr>
      <xdr:spPr>
        <a:xfrm flipV="1">
          <a:off x="10636250" y="5830238"/>
          <a:ext cx="685800" cy="15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7884</xdr:rowOff>
    </xdr:from>
    <xdr:ext cx="469744" cy="259045"/>
    <xdr:sp macro="" textlink="">
      <xdr:nvSpPr>
        <xdr:cNvPr id="155" name="n_1aveValue債務償還比率">
          <a:extLst>
            <a:ext uri="{FF2B5EF4-FFF2-40B4-BE49-F238E27FC236}">
              <a16:creationId xmlns:a16="http://schemas.microsoft.com/office/drawing/2014/main" id="{249C6D81-7593-4473-B372-986FD8055AF8}"/>
            </a:ext>
          </a:extLst>
        </xdr:cNvPr>
        <xdr:cNvSpPr txBox="1"/>
      </xdr:nvSpPr>
      <xdr:spPr>
        <a:xfrm>
          <a:off x="12465127" y="5364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125599</xdr:rowOff>
    </xdr:from>
    <xdr:ext cx="469744" cy="259045"/>
    <xdr:sp macro="" textlink="">
      <xdr:nvSpPr>
        <xdr:cNvPr id="156" name="n_2aveValue債務償還比率">
          <a:extLst>
            <a:ext uri="{FF2B5EF4-FFF2-40B4-BE49-F238E27FC236}">
              <a16:creationId xmlns:a16="http://schemas.microsoft.com/office/drawing/2014/main" id="{244842AE-68E5-467C-A4BA-5F88EAD5CD0F}"/>
            </a:ext>
          </a:extLst>
        </xdr:cNvPr>
        <xdr:cNvSpPr txBox="1"/>
      </xdr:nvSpPr>
      <xdr:spPr>
        <a:xfrm>
          <a:off x="11788852" y="531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131666</xdr:rowOff>
    </xdr:from>
    <xdr:ext cx="469744" cy="259045"/>
    <xdr:sp macro="" textlink="">
      <xdr:nvSpPr>
        <xdr:cNvPr id="157" name="n_3aveValue債務償還比率">
          <a:extLst>
            <a:ext uri="{FF2B5EF4-FFF2-40B4-BE49-F238E27FC236}">
              <a16:creationId xmlns:a16="http://schemas.microsoft.com/office/drawing/2014/main" id="{C5665584-3FDE-4A0C-AB10-3035CD6D1118}"/>
            </a:ext>
          </a:extLst>
        </xdr:cNvPr>
        <xdr:cNvSpPr txBox="1"/>
      </xdr:nvSpPr>
      <xdr:spPr>
        <a:xfrm>
          <a:off x="11103052" y="548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20069</xdr:rowOff>
    </xdr:from>
    <xdr:ext cx="469744" cy="259045"/>
    <xdr:sp macro="" textlink="">
      <xdr:nvSpPr>
        <xdr:cNvPr id="158" name="n_4aveValue債務償還比率">
          <a:extLst>
            <a:ext uri="{FF2B5EF4-FFF2-40B4-BE49-F238E27FC236}">
              <a16:creationId xmlns:a16="http://schemas.microsoft.com/office/drawing/2014/main" id="{623B513A-A081-4409-A684-9A5CC409395F}"/>
            </a:ext>
          </a:extLst>
        </xdr:cNvPr>
        <xdr:cNvSpPr txBox="1"/>
      </xdr:nvSpPr>
      <xdr:spPr>
        <a:xfrm>
          <a:off x="10417252" y="553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136373</xdr:rowOff>
    </xdr:from>
    <xdr:ext cx="469744" cy="259045"/>
    <xdr:sp macro="" textlink="">
      <xdr:nvSpPr>
        <xdr:cNvPr id="159" name="n_1mainValue債務償還比率">
          <a:extLst>
            <a:ext uri="{FF2B5EF4-FFF2-40B4-BE49-F238E27FC236}">
              <a16:creationId xmlns:a16="http://schemas.microsoft.com/office/drawing/2014/main" id="{B51BC035-2D6D-46DE-A265-17E1893CDD63}"/>
            </a:ext>
          </a:extLst>
        </xdr:cNvPr>
        <xdr:cNvSpPr txBox="1"/>
      </xdr:nvSpPr>
      <xdr:spPr>
        <a:xfrm>
          <a:off x="12465127" y="5813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157412</xdr:rowOff>
    </xdr:from>
    <xdr:ext cx="469744" cy="259045"/>
    <xdr:sp macro="" textlink="">
      <xdr:nvSpPr>
        <xdr:cNvPr id="160" name="n_2mainValue債務償還比率">
          <a:extLst>
            <a:ext uri="{FF2B5EF4-FFF2-40B4-BE49-F238E27FC236}">
              <a16:creationId xmlns:a16="http://schemas.microsoft.com/office/drawing/2014/main" id="{A0EB77DA-6DC7-4047-8556-2C3705D532CE}"/>
            </a:ext>
          </a:extLst>
        </xdr:cNvPr>
        <xdr:cNvSpPr txBox="1"/>
      </xdr:nvSpPr>
      <xdr:spPr>
        <a:xfrm>
          <a:off x="11788852" y="5675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23815</xdr:rowOff>
    </xdr:from>
    <xdr:ext cx="469744" cy="259045"/>
    <xdr:sp macro="" textlink="">
      <xdr:nvSpPr>
        <xdr:cNvPr id="161" name="n_3mainValue債務償還比率">
          <a:extLst>
            <a:ext uri="{FF2B5EF4-FFF2-40B4-BE49-F238E27FC236}">
              <a16:creationId xmlns:a16="http://schemas.microsoft.com/office/drawing/2014/main" id="{E7C85810-A50E-4BE5-9668-D3E68389D017}"/>
            </a:ext>
          </a:extLst>
        </xdr:cNvPr>
        <xdr:cNvSpPr txBox="1"/>
      </xdr:nvSpPr>
      <xdr:spPr>
        <a:xfrm>
          <a:off x="11103052" y="586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45525</xdr:rowOff>
    </xdr:from>
    <xdr:ext cx="469744" cy="259045"/>
    <xdr:sp macro="" textlink="">
      <xdr:nvSpPr>
        <xdr:cNvPr id="162" name="n_4mainValue債務償還比率">
          <a:extLst>
            <a:ext uri="{FF2B5EF4-FFF2-40B4-BE49-F238E27FC236}">
              <a16:creationId xmlns:a16="http://schemas.microsoft.com/office/drawing/2014/main" id="{ED4D6687-9A9A-4ABE-9806-3F23E58DEA19}"/>
            </a:ext>
          </a:extLst>
        </xdr:cNvPr>
        <xdr:cNvSpPr txBox="1"/>
      </xdr:nvSpPr>
      <xdr:spPr>
        <a:xfrm>
          <a:off x="10417252" y="5887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BCAC04DE-2BF5-4B11-8A0E-E4D01734F0F3}"/>
            </a:ext>
          </a:extLst>
        </xdr:cNvPr>
        <xdr:cNvSpPr/>
      </xdr:nvSpPr>
      <xdr:spPr>
        <a:xfrm>
          <a:off x="1158875" y="7658100"/>
          <a:ext cx="5314950" cy="333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7C5822AE-7D86-4115-AE0D-BD213E88B9C1}"/>
            </a:ext>
          </a:extLst>
        </xdr:cNvPr>
        <xdr:cNvSpPr/>
      </xdr:nvSpPr>
      <xdr:spPr>
        <a:xfrm>
          <a:off x="1158875" y="1127442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6543F0D0-FAFE-49C9-9637-C5956CD52EB0}"/>
            </a:ext>
          </a:extLst>
        </xdr:cNvPr>
        <xdr:cNvSpPr txBox="1"/>
      </xdr:nvSpPr>
      <xdr:spPr>
        <a:xfrm>
          <a:off x="835025" y="79057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28198BE0-05A0-4609-B0DB-1B840A4F216D}"/>
            </a:ext>
          </a:extLst>
        </xdr:cNvPr>
        <xdr:cNvSpPr txBox="1"/>
      </xdr:nvSpPr>
      <xdr:spPr>
        <a:xfrm>
          <a:off x="6302375" y="10439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DD69EC0F-ECFD-4493-A981-A156623EA2C3}"/>
            </a:ext>
          </a:extLst>
        </xdr:cNvPr>
        <xdr:cNvSpPr txBox="1"/>
      </xdr:nvSpPr>
      <xdr:spPr>
        <a:xfrm>
          <a:off x="835025" y="114839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A5873C53-DA6B-41B8-A30A-DE37C93271DC}"/>
            </a:ext>
          </a:extLst>
        </xdr:cNvPr>
        <xdr:cNvSpPr txBox="1"/>
      </xdr:nvSpPr>
      <xdr:spPr>
        <a:xfrm>
          <a:off x="6302375" y="14093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8996472-788C-4FA8-801E-FB7E244A1CA2}"/>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3316534-C61F-4179-89C7-E39229417146}"/>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727E159-81B0-437D-980B-1C402B6F0E48}"/>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B9CED89-04CD-4330-B3A2-B600A42F8BCC}"/>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A144F34-13C2-44B5-AC06-DFF8D07FD1B9}"/>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FF07757-60E1-4AF3-B597-584B6177EC70}"/>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C1E24F1-2EE1-4AA5-990B-594C43331E03}"/>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79DC904-73F9-4054-91ED-D86B8A7E56C8}"/>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273E41F-1A7D-4AF0-8304-A9817468D7A1}"/>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073DBAF-4A2C-43BC-99E3-7F9E75EC3442}"/>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43,915
42,928
37.46
21,084,254
20,359,902
307,831
9,778,199
17,978,430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55E6718-73D8-4CD7-807E-D34948C3DE38}"/>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72C47ED-FE50-4674-AE23-14B1F9C1F938}"/>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5255F59-DD52-4257-B6B4-FEA3855854D8}"/>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24.9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C811033-8465-4BD3-A434-59088CE0F32F}"/>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53E1304-85D2-443E-AAA2-37BD3C843707}"/>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92DD5C34-8EF1-4EDF-B81F-CB205A4CAA2B}"/>
            </a:ext>
          </a:extLst>
        </xdr:cNvPr>
        <xdr:cNvSpPr/>
      </xdr:nvSpPr>
      <xdr:spPr>
        <a:xfrm>
          <a:off x="6467475" y="1628775"/>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25B332A-FC81-466B-B832-BE1A9148E050}"/>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AB59C6D-D431-4875-8438-B2F4754BD3BA}"/>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C0E6FFE-FC7D-4EAF-BFBB-FCB28B36D9D2}"/>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878D82C-1227-495B-897A-DFD86B4CAA5A}"/>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5DB647D-BC75-42CF-BA73-78DE13C00D26}"/>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4A800EE-D1C7-4C79-95EB-7E944FF8268B}"/>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07F013D-9C0C-420D-8601-D384FE73E99C}"/>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164AD78-5C28-4243-BFF7-ABCDA6ADED29}"/>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9F8FB89-F678-46F6-9432-DDA5BE014900}"/>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A0AF2E5-FE9C-4DE7-AF6A-B5C5ACFE1482}"/>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21560EF-83A5-4AF7-B68C-EF913283C73E}"/>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BC8A06E-7DEC-4201-AFD2-84B29501A513}"/>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81F66F8-A955-4B51-ACDB-DE3D714C7B64}"/>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EA88AC4-96AE-4FBB-B804-768142D40799}"/>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1BD6B6E-8A70-4328-B856-213FEC28CB82}"/>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9DEF539-ED8D-44E3-94D2-70073DD6B0A2}"/>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14990B5-721D-4CB4-B665-56F0812503DA}"/>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0150D98-EE2D-4E98-A918-5A5A80B354C8}"/>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0082056-6A7D-458D-9D62-29DA1C63F95B}"/>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6B6DA8C-9F26-419D-B15F-5F943D227280}"/>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827577B-F6FD-4CD1-89DF-5F228480A063}"/>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87646BF-7D8C-4D7D-8AE9-2019BDA5F53C}"/>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1761C20-B4A1-4F5D-A7F2-0D418002A04D}"/>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43B7D0C-4767-4F94-BAF0-E41BC7D4FDAA}"/>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AC8EEF6-B100-4EAE-B4F3-C2E840115ED8}"/>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043A282-40CF-4732-B2E6-925767C348A8}"/>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3040BB1E-15F8-436E-8B7F-7D448BC64504}"/>
            </a:ext>
          </a:extLst>
        </xdr:cNvPr>
        <xdr:cNvCxnSpPr/>
      </xdr:nvCxnSpPr>
      <xdr:spPr>
        <a:xfrm>
          <a:off x="685800" y="678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34EAA1D4-3315-4F61-8FCA-CD1AAA140DCC}"/>
            </a:ext>
          </a:extLst>
        </xdr:cNvPr>
        <xdr:cNvSpPr txBox="1"/>
      </xdr:nvSpPr>
      <xdr:spPr>
        <a:xfrm>
          <a:off x="278946" y="664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1A66F9C9-482A-4D4C-B0D7-826C262E00BD}"/>
            </a:ext>
          </a:extLst>
        </xdr:cNvPr>
        <xdr:cNvCxnSpPr/>
      </xdr:nvCxnSpPr>
      <xdr:spPr>
        <a:xfrm>
          <a:off x="685800" y="6343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C70A7586-8333-464C-A4E9-1F53BF89983E}"/>
            </a:ext>
          </a:extLst>
        </xdr:cNvPr>
        <xdr:cNvSpPr txBox="1"/>
      </xdr:nvSpPr>
      <xdr:spPr>
        <a:xfrm>
          <a:off x="339891" y="62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DD215E4A-4FDE-4546-8D01-BE2E8C8F3238}"/>
            </a:ext>
          </a:extLst>
        </xdr:cNvPr>
        <xdr:cNvCxnSpPr/>
      </xdr:nvCxnSpPr>
      <xdr:spPr>
        <a:xfrm>
          <a:off x="685800" y="591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B5369B95-0F26-4B00-9E06-AA92C57006BF}"/>
            </a:ext>
          </a:extLst>
        </xdr:cNvPr>
        <xdr:cNvSpPr txBox="1"/>
      </xdr:nvSpPr>
      <xdr:spPr>
        <a:xfrm>
          <a:off x="339891" y="577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4FD65B8E-BA30-489C-83FA-5D0CAA6BD3BA}"/>
            </a:ext>
          </a:extLst>
        </xdr:cNvPr>
        <xdr:cNvCxnSpPr/>
      </xdr:nvCxnSpPr>
      <xdr:spPr>
        <a:xfrm>
          <a:off x="685800" y="548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16CBBCA3-5EA3-4D74-A605-0EF45170100F}"/>
            </a:ext>
          </a:extLst>
        </xdr:cNvPr>
        <xdr:cNvSpPr txBox="1"/>
      </xdr:nvSpPr>
      <xdr:spPr>
        <a:xfrm>
          <a:off x="339891" y="535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44DB8C01-0B98-45A0-A854-BCE7A2CF515C}"/>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9BE73253-775D-49DD-B8CD-39021955A97A}"/>
            </a:ext>
          </a:extLst>
        </xdr:cNvPr>
        <xdr:cNvSpPr txBox="1"/>
      </xdr:nvSpPr>
      <xdr:spPr>
        <a:xfrm>
          <a:off x="339891" y="4912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DF103C73-A29F-419D-A5A7-BF98F2854768}"/>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23622</xdr:rowOff>
    </xdr:from>
    <xdr:to>
      <xdr:col>24</xdr:col>
      <xdr:colOff>62865</xdr:colOff>
      <xdr:row>41</xdr:row>
      <xdr:rowOff>133350</xdr:rowOff>
    </xdr:to>
    <xdr:cxnSp macro="">
      <xdr:nvCxnSpPr>
        <xdr:cNvPr id="55" name="直線コネクタ 54">
          <a:extLst>
            <a:ext uri="{FF2B5EF4-FFF2-40B4-BE49-F238E27FC236}">
              <a16:creationId xmlns:a16="http://schemas.microsoft.com/office/drawing/2014/main" id="{7AB29119-303D-4B20-AC47-71B95CAD08EB}"/>
            </a:ext>
          </a:extLst>
        </xdr:cNvPr>
        <xdr:cNvCxnSpPr/>
      </xdr:nvCxnSpPr>
      <xdr:spPr>
        <a:xfrm flipV="1">
          <a:off x="4180840" y="5379847"/>
          <a:ext cx="0" cy="1401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69744" cy="259045"/>
    <xdr:sp macro="" textlink="">
      <xdr:nvSpPr>
        <xdr:cNvPr id="56" name="【道路】&#10;有形固定資産減価償却率最小値テキスト">
          <a:extLst>
            <a:ext uri="{FF2B5EF4-FFF2-40B4-BE49-F238E27FC236}">
              <a16:creationId xmlns:a16="http://schemas.microsoft.com/office/drawing/2014/main" id="{A79B010F-CFB9-4796-B2EF-7067E1800E23}"/>
            </a:ext>
          </a:extLst>
        </xdr:cNvPr>
        <xdr:cNvSpPr txBox="1"/>
      </xdr:nvSpPr>
      <xdr:spPr>
        <a:xfrm>
          <a:off x="4219575" y="6788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7" name="直線コネクタ 56">
          <a:extLst>
            <a:ext uri="{FF2B5EF4-FFF2-40B4-BE49-F238E27FC236}">
              <a16:creationId xmlns:a16="http://schemas.microsoft.com/office/drawing/2014/main" id="{DA627137-EB27-4C81-9CF0-1EC4181CC4C6}"/>
            </a:ext>
          </a:extLst>
        </xdr:cNvPr>
        <xdr:cNvCxnSpPr/>
      </xdr:nvCxnSpPr>
      <xdr:spPr>
        <a:xfrm>
          <a:off x="4105275" y="67818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141749</xdr:rowOff>
    </xdr:from>
    <xdr:ext cx="405111" cy="259045"/>
    <xdr:sp macro="" textlink="">
      <xdr:nvSpPr>
        <xdr:cNvPr id="58" name="【道路】&#10;有形固定資産減価償却率最大値テキスト">
          <a:extLst>
            <a:ext uri="{FF2B5EF4-FFF2-40B4-BE49-F238E27FC236}">
              <a16:creationId xmlns:a16="http://schemas.microsoft.com/office/drawing/2014/main" id="{FA2974F9-8077-4F11-8FB8-1AB90812E687}"/>
            </a:ext>
          </a:extLst>
        </xdr:cNvPr>
        <xdr:cNvSpPr txBox="1"/>
      </xdr:nvSpPr>
      <xdr:spPr>
        <a:xfrm>
          <a:off x="4219575" y="5174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23622</xdr:rowOff>
    </xdr:from>
    <xdr:to>
      <xdr:col>24</xdr:col>
      <xdr:colOff>152400</xdr:colOff>
      <xdr:row>33</xdr:row>
      <xdr:rowOff>23622</xdr:rowOff>
    </xdr:to>
    <xdr:cxnSp macro="">
      <xdr:nvCxnSpPr>
        <xdr:cNvPr id="59" name="直線コネクタ 58">
          <a:extLst>
            <a:ext uri="{FF2B5EF4-FFF2-40B4-BE49-F238E27FC236}">
              <a16:creationId xmlns:a16="http://schemas.microsoft.com/office/drawing/2014/main" id="{5AF08890-90DD-4301-9B86-6C752DF481DC}"/>
            </a:ext>
          </a:extLst>
        </xdr:cNvPr>
        <xdr:cNvCxnSpPr/>
      </xdr:nvCxnSpPr>
      <xdr:spPr>
        <a:xfrm>
          <a:off x="4105275" y="537984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10685</xdr:rowOff>
    </xdr:from>
    <xdr:ext cx="405111" cy="259045"/>
    <xdr:sp macro="" textlink="">
      <xdr:nvSpPr>
        <xdr:cNvPr id="60" name="【道路】&#10;有形固定資産減価償却率平均値テキスト">
          <a:extLst>
            <a:ext uri="{FF2B5EF4-FFF2-40B4-BE49-F238E27FC236}">
              <a16:creationId xmlns:a16="http://schemas.microsoft.com/office/drawing/2014/main" id="{B05F13A2-B2C9-4219-AF96-997D73891CF6}"/>
            </a:ext>
          </a:extLst>
        </xdr:cNvPr>
        <xdr:cNvSpPr txBox="1"/>
      </xdr:nvSpPr>
      <xdr:spPr>
        <a:xfrm>
          <a:off x="4219575" y="60082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32258</xdr:rowOff>
    </xdr:from>
    <xdr:to>
      <xdr:col>24</xdr:col>
      <xdr:colOff>114300</xdr:colOff>
      <xdr:row>37</xdr:row>
      <xdr:rowOff>133858</xdr:rowOff>
    </xdr:to>
    <xdr:sp macro="" textlink="">
      <xdr:nvSpPr>
        <xdr:cNvPr id="61" name="フローチャート: 判断 60">
          <a:extLst>
            <a:ext uri="{FF2B5EF4-FFF2-40B4-BE49-F238E27FC236}">
              <a16:creationId xmlns:a16="http://schemas.microsoft.com/office/drawing/2014/main" id="{026E9D96-B01E-4F7C-875B-E124F1F8CF75}"/>
            </a:ext>
          </a:extLst>
        </xdr:cNvPr>
        <xdr:cNvSpPr/>
      </xdr:nvSpPr>
      <xdr:spPr>
        <a:xfrm>
          <a:off x="4124325" y="6029833"/>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155702</xdr:rowOff>
    </xdr:from>
    <xdr:to>
      <xdr:col>20</xdr:col>
      <xdr:colOff>38100</xdr:colOff>
      <xdr:row>37</xdr:row>
      <xdr:rowOff>85852</xdr:rowOff>
    </xdr:to>
    <xdr:sp macro="" textlink="">
      <xdr:nvSpPr>
        <xdr:cNvPr id="62" name="フローチャート: 判断 61">
          <a:extLst>
            <a:ext uri="{FF2B5EF4-FFF2-40B4-BE49-F238E27FC236}">
              <a16:creationId xmlns:a16="http://schemas.microsoft.com/office/drawing/2014/main" id="{B0F9BF05-1AD3-4043-9D8B-0D773077C04D}"/>
            </a:ext>
          </a:extLst>
        </xdr:cNvPr>
        <xdr:cNvSpPr/>
      </xdr:nvSpPr>
      <xdr:spPr>
        <a:xfrm>
          <a:off x="3381375" y="5997702"/>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132842</xdr:rowOff>
    </xdr:from>
    <xdr:to>
      <xdr:col>15</xdr:col>
      <xdr:colOff>101600</xdr:colOff>
      <xdr:row>37</xdr:row>
      <xdr:rowOff>62992</xdr:rowOff>
    </xdr:to>
    <xdr:sp macro="" textlink="">
      <xdr:nvSpPr>
        <xdr:cNvPr id="63" name="フローチャート: 判断 62">
          <a:extLst>
            <a:ext uri="{FF2B5EF4-FFF2-40B4-BE49-F238E27FC236}">
              <a16:creationId xmlns:a16="http://schemas.microsoft.com/office/drawing/2014/main" id="{026F572A-F696-42B9-913B-64F5AD92071C}"/>
            </a:ext>
          </a:extLst>
        </xdr:cNvPr>
        <xdr:cNvSpPr/>
      </xdr:nvSpPr>
      <xdr:spPr>
        <a:xfrm>
          <a:off x="2571750" y="597166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139700</xdr:rowOff>
    </xdr:from>
    <xdr:to>
      <xdr:col>10</xdr:col>
      <xdr:colOff>165100</xdr:colOff>
      <xdr:row>37</xdr:row>
      <xdr:rowOff>69850</xdr:rowOff>
    </xdr:to>
    <xdr:sp macro="" textlink="">
      <xdr:nvSpPr>
        <xdr:cNvPr id="64" name="フローチャート: 判断 63">
          <a:extLst>
            <a:ext uri="{FF2B5EF4-FFF2-40B4-BE49-F238E27FC236}">
              <a16:creationId xmlns:a16="http://schemas.microsoft.com/office/drawing/2014/main" id="{43511A50-5060-4D95-A59B-691B7EDB1DFD}"/>
            </a:ext>
          </a:extLst>
        </xdr:cNvPr>
        <xdr:cNvSpPr/>
      </xdr:nvSpPr>
      <xdr:spPr>
        <a:xfrm>
          <a:off x="1781175" y="598170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5" name="フローチャート: 判断 64">
          <a:extLst>
            <a:ext uri="{FF2B5EF4-FFF2-40B4-BE49-F238E27FC236}">
              <a16:creationId xmlns:a16="http://schemas.microsoft.com/office/drawing/2014/main" id="{A9C74509-5F9A-46F8-AAB1-0D9C9881F61A}"/>
            </a:ext>
          </a:extLst>
        </xdr:cNvPr>
        <xdr:cNvSpPr/>
      </xdr:nvSpPr>
      <xdr:spPr>
        <a:xfrm>
          <a:off x="981075" y="594106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C3295D61-A955-4D30-AB11-19275DF436AB}"/>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496E0857-4A02-4A48-B5B5-F40B851A459B}"/>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45A9C733-1F06-42EC-B7A6-AD1239C7BA21}"/>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C85E058-FF43-4B4F-8E79-653FFEA208E5}"/>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DC66849-5319-412B-960E-7FDCBACB4C7C}"/>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43688</xdr:rowOff>
    </xdr:from>
    <xdr:to>
      <xdr:col>24</xdr:col>
      <xdr:colOff>114300</xdr:colOff>
      <xdr:row>35</xdr:row>
      <xdr:rowOff>145288</xdr:rowOff>
    </xdr:to>
    <xdr:sp macro="" textlink="">
      <xdr:nvSpPr>
        <xdr:cNvPr id="71" name="楕円 70">
          <a:extLst>
            <a:ext uri="{FF2B5EF4-FFF2-40B4-BE49-F238E27FC236}">
              <a16:creationId xmlns:a16="http://schemas.microsoft.com/office/drawing/2014/main" id="{C634A7DA-A4F9-41C1-8215-8AEB66BE58DF}"/>
            </a:ext>
          </a:extLst>
        </xdr:cNvPr>
        <xdr:cNvSpPr/>
      </xdr:nvSpPr>
      <xdr:spPr>
        <a:xfrm>
          <a:off x="4124325" y="572376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66565</xdr:rowOff>
    </xdr:from>
    <xdr:ext cx="405111" cy="259045"/>
    <xdr:sp macro="" textlink="">
      <xdr:nvSpPr>
        <xdr:cNvPr id="72" name="【道路】&#10;有形固定資産減価償却率該当値テキスト">
          <a:extLst>
            <a:ext uri="{FF2B5EF4-FFF2-40B4-BE49-F238E27FC236}">
              <a16:creationId xmlns:a16="http://schemas.microsoft.com/office/drawing/2014/main" id="{6339D329-1CC3-4F24-A812-D7FC6B8846E5}"/>
            </a:ext>
          </a:extLst>
        </xdr:cNvPr>
        <xdr:cNvSpPr txBox="1"/>
      </xdr:nvSpPr>
      <xdr:spPr>
        <a:xfrm>
          <a:off x="4219575" y="5584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2540</xdr:rowOff>
    </xdr:from>
    <xdr:to>
      <xdr:col>20</xdr:col>
      <xdr:colOff>38100</xdr:colOff>
      <xdr:row>35</xdr:row>
      <xdr:rowOff>104140</xdr:rowOff>
    </xdr:to>
    <xdr:sp macro="" textlink="">
      <xdr:nvSpPr>
        <xdr:cNvPr id="73" name="楕円 72">
          <a:extLst>
            <a:ext uri="{FF2B5EF4-FFF2-40B4-BE49-F238E27FC236}">
              <a16:creationId xmlns:a16="http://schemas.microsoft.com/office/drawing/2014/main" id="{C81E70EF-EE93-46A5-AA8D-D90D9570E665}"/>
            </a:ext>
          </a:extLst>
        </xdr:cNvPr>
        <xdr:cNvSpPr/>
      </xdr:nvSpPr>
      <xdr:spPr>
        <a:xfrm>
          <a:off x="3381375" y="567944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53340</xdr:rowOff>
    </xdr:from>
    <xdr:to>
      <xdr:col>24</xdr:col>
      <xdr:colOff>63500</xdr:colOff>
      <xdr:row>35</xdr:row>
      <xdr:rowOff>94488</xdr:rowOff>
    </xdr:to>
    <xdr:cxnSp macro="">
      <xdr:nvCxnSpPr>
        <xdr:cNvPr id="74" name="直線コネクタ 73">
          <a:extLst>
            <a:ext uri="{FF2B5EF4-FFF2-40B4-BE49-F238E27FC236}">
              <a16:creationId xmlns:a16="http://schemas.microsoft.com/office/drawing/2014/main" id="{3A37F1A8-5266-4F69-84CF-42272604020E}"/>
            </a:ext>
          </a:extLst>
        </xdr:cNvPr>
        <xdr:cNvCxnSpPr/>
      </xdr:nvCxnSpPr>
      <xdr:spPr>
        <a:xfrm>
          <a:off x="3429000" y="5727065"/>
          <a:ext cx="752475" cy="44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128270</xdr:rowOff>
    </xdr:from>
    <xdr:to>
      <xdr:col>15</xdr:col>
      <xdr:colOff>101600</xdr:colOff>
      <xdr:row>35</xdr:row>
      <xdr:rowOff>58420</xdr:rowOff>
    </xdr:to>
    <xdr:sp macro="" textlink="">
      <xdr:nvSpPr>
        <xdr:cNvPr id="75" name="楕円 74">
          <a:extLst>
            <a:ext uri="{FF2B5EF4-FFF2-40B4-BE49-F238E27FC236}">
              <a16:creationId xmlns:a16="http://schemas.microsoft.com/office/drawing/2014/main" id="{EBB43D01-8E0F-4E34-9395-D0D87CA27087}"/>
            </a:ext>
          </a:extLst>
        </xdr:cNvPr>
        <xdr:cNvSpPr/>
      </xdr:nvSpPr>
      <xdr:spPr>
        <a:xfrm>
          <a:off x="2571750" y="564007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7620</xdr:rowOff>
    </xdr:from>
    <xdr:to>
      <xdr:col>19</xdr:col>
      <xdr:colOff>177800</xdr:colOff>
      <xdr:row>35</xdr:row>
      <xdr:rowOff>53340</xdr:rowOff>
    </xdr:to>
    <xdr:cxnSp macro="">
      <xdr:nvCxnSpPr>
        <xdr:cNvPr id="76" name="直線コネクタ 75">
          <a:extLst>
            <a:ext uri="{FF2B5EF4-FFF2-40B4-BE49-F238E27FC236}">
              <a16:creationId xmlns:a16="http://schemas.microsoft.com/office/drawing/2014/main" id="{98A761BF-18BD-415C-B320-B828CE2A57A6}"/>
            </a:ext>
          </a:extLst>
        </xdr:cNvPr>
        <xdr:cNvCxnSpPr/>
      </xdr:nvCxnSpPr>
      <xdr:spPr>
        <a:xfrm>
          <a:off x="2619375" y="5687695"/>
          <a:ext cx="809625"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82550</xdr:rowOff>
    </xdr:from>
    <xdr:to>
      <xdr:col>10</xdr:col>
      <xdr:colOff>165100</xdr:colOff>
      <xdr:row>35</xdr:row>
      <xdr:rowOff>12700</xdr:rowOff>
    </xdr:to>
    <xdr:sp macro="" textlink="">
      <xdr:nvSpPr>
        <xdr:cNvPr id="77" name="楕円 76">
          <a:extLst>
            <a:ext uri="{FF2B5EF4-FFF2-40B4-BE49-F238E27FC236}">
              <a16:creationId xmlns:a16="http://schemas.microsoft.com/office/drawing/2014/main" id="{6EE34E13-280A-4F9B-A9B0-99E1B9698D5E}"/>
            </a:ext>
          </a:extLst>
        </xdr:cNvPr>
        <xdr:cNvSpPr/>
      </xdr:nvSpPr>
      <xdr:spPr>
        <a:xfrm>
          <a:off x="1781175" y="560070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133350</xdr:rowOff>
    </xdr:from>
    <xdr:to>
      <xdr:col>15</xdr:col>
      <xdr:colOff>50800</xdr:colOff>
      <xdr:row>35</xdr:row>
      <xdr:rowOff>7620</xdr:rowOff>
    </xdr:to>
    <xdr:cxnSp macro="">
      <xdr:nvCxnSpPr>
        <xdr:cNvPr id="78" name="直線コネクタ 77">
          <a:extLst>
            <a:ext uri="{FF2B5EF4-FFF2-40B4-BE49-F238E27FC236}">
              <a16:creationId xmlns:a16="http://schemas.microsoft.com/office/drawing/2014/main" id="{A8B13A6D-1F75-44CB-A31B-DA7EB58FAC94}"/>
            </a:ext>
          </a:extLst>
        </xdr:cNvPr>
        <xdr:cNvCxnSpPr/>
      </xdr:nvCxnSpPr>
      <xdr:spPr>
        <a:xfrm>
          <a:off x="1828800" y="5648325"/>
          <a:ext cx="790575"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36830</xdr:rowOff>
    </xdr:from>
    <xdr:to>
      <xdr:col>6</xdr:col>
      <xdr:colOff>38100</xdr:colOff>
      <xdr:row>34</xdr:row>
      <xdr:rowOff>138430</xdr:rowOff>
    </xdr:to>
    <xdr:sp macro="" textlink="">
      <xdr:nvSpPr>
        <xdr:cNvPr id="79" name="楕円 78">
          <a:extLst>
            <a:ext uri="{FF2B5EF4-FFF2-40B4-BE49-F238E27FC236}">
              <a16:creationId xmlns:a16="http://schemas.microsoft.com/office/drawing/2014/main" id="{67E3D74E-C8BA-4AA7-BE77-E5EA2FB599EF}"/>
            </a:ext>
          </a:extLst>
        </xdr:cNvPr>
        <xdr:cNvSpPr/>
      </xdr:nvSpPr>
      <xdr:spPr>
        <a:xfrm>
          <a:off x="981075" y="555180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87630</xdr:rowOff>
    </xdr:from>
    <xdr:to>
      <xdr:col>10</xdr:col>
      <xdr:colOff>114300</xdr:colOff>
      <xdr:row>34</xdr:row>
      <xdr:rowOff>133350</xdr:rowOff>
    </xdr:to>
    <xdr:cxnSp macro="">
      <xdr:nvCxnSpPr>
        <xdr:cNvPr id="80" name="直線コネクタ 79">
          <a:extLst>
            <a:ext uri="{FF2B5EF4-FFF2-40B4-BE49-F238E27FC236}">
              <a16:creationId xmlns:a16="http://schemas.microsoft.com/office/drawing/2014/main" id="{5E1BF254-6236-4775-919A-1F4ECCB4D95F}"/>
            </a:ext>
          </a:extLst>
        </xdr:cNvPr>
        <xdr:cNvCxnSpPr/>
      </xdr:nvCxnSpPr>
      <xdr:spPr>
        <a:xfrm>
          <a:off x="1028700" y="5599430"/>
          <a:ext cx="800100" cy="4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76979</xdr:rowOff>
    </xdr:from>
    <xdr:ext cx="405111" cy="259045"/>
    <xdr:sp macro="" textlink="">
      <xdr:nvSpPr>
        <xdr:cNvPr id="81" name="n_1aveValue【道路】&#10;有形固定資産減価償却率">
          <a:extLst>
            <a:ext uri="{FF2B5EF4-FFF2-40B4-BE49-F238E27FC236}">
              <a16:creationId xmlns:a16="http://schemas.microsoft.com/office/drawing/2014/main" id="{928A0990-7B33-46C6-98EC-F1BE9FE46591}"/>
            </a:ext>
          </a:extLst>
        </xdr:cNvPr>
        <xdr:cNvSpPr txBox="1"/>
      </xdr:nvSpPr>
      <xdr:spPr>
        <a:xfrm>
          <a:off x="3239144" y="6077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54119</xdr:rowOff>
    </xdr:from>
    <xdr:ext cx="405111" cy="259045"/>
    <xdr:sp macro="" textlink="">
      <xdr:nvSpPr>
        <xdr:cNvPr id="82" name="n_2aveValue【道路】&#10;有形固定資産減価償却率">
          <a:extLst>
            <a:ext uri="{FF2B5EF4-FFF2-40B4-BE49-F238E27FC236}">
              <a16:creationId xmlns:a16="http://schemas.microsoft.com/office/drawing/2014/main" id="{6FCC6702-D272-4C46-9960-2B4EACE22A92}"/>
            </a:ext>
          </a:extLst>
        </xdr:cNvPr>
        <xdr:cNvSpPr txBox="1"/>
      </xdr:nvSpPr>
      <xdr:spPr>
        <a:xfrm>
          <a:off x="2439044" y="6054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60977</xdr:rowOff>
    </xdr:from>
    <xdr:ext cx="405111" cy="259045"/>
    <xdr:sp macro="" textlink="">
      <xdr:nvSpPr>
        <xdr:cNvPr id="83" name="n_3aveValue【道路】&#10;有形固定資産減価償却率">
          <a:extLst>
            <a:ext uri="{FF2B5EF4-FFF2-40B4-BE49-F238E27FC236}">
              <a16:creationId xmlns:a16="http://schemas.microsoft.com/office/drawing/2014/main" id="{2CC87923-1D7B-45FC-8560-53A91F7963D6}"/>
            </a:ext>
          </a:extLst>
        </xdr:cNvPr>
        <xdr:cNvSpPr txBox="1"/>
      </xdr:nvSpPr>
      <xdr:spPr>
        <a:xfrm>
          <a:off x="1648469" y="6064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26687</xdr:rowOff>
    </xdr:from>
    <xdr:ext cx="405111" cy="259045"/>
    <xdr:sp macro="" textlink="">
      <xdr:nvSpPr>
        <xdr:cNvPr id="84" name="n_4aveValue【道路】&#10;有形固定資産減価償却率">
          <a:extLst>
            <a:ext uri="{FF2B5EF4-FFF2-40B4-BE49-F238E27FC236}">
              <a16:creationId xmlns:a16="http://schemas.microsoft.com/office/drawing/2014/main" id="{3C0705BA-8E80-4833-8A0F-D234B45A6B20}"/>
            </a:ext>
          </a:extLst>
        </xdr:cNvPr>
        <xdr:cNvSpPr txBox="1"/>
      </xdr:nvSpPr>
      <xdr:spPr>
        <a:xfrm>
          <a:off x="848369" y="6030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120667</xdr:rowOff>
    </xdr:from>
    <xdr:ext cx="405111" cy="259045"/>
    <xdr:sp macro="" textlink="">
      <xdr:nvSpPr>
        <xdr:cNvPr id="85" name="n_1mainValue【道路】&#10;有形固定資産減価償却率">
          <a:extLst>
            <a:ext uri="{FF2B5EF4-FFF2-40B4-BE49-F238E27FC236}">
              <a16:creationId xmlns:a16="http://schemas.microsoft.com/office/drawing/2014/main" id="{A63A9C44-909A-4848-AFAB-4EDA403905F6}"/>
            </a:ext>
          </a:extLst>
        </xdr:cNvPr>
        <xdr:cNvSpPr txBox="1"/>
      </xdr:nvSpPr>
      <xdr:spPr>
        <a:xfrm>
          <a:off x="3239144" y="5476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74947</xdr:rowOff>
    </xdr:from>
    <xdr:ext cx="405111" cy="259045"/>
    <xdr:sp macro="" textlink="">
      <xdr:nvSpPr>
        <xdr:cNvPr id="86" name="n_2mainValue【道路】&#10;有形固定資産減価償却率">
          <a:extLst>
            <a:ext uri="{FF2B5EF4-FFF2-40B4-BE49-F238E27FC236}">
              <a16:creationId xmlns:a16="http://schemas.microsoft.com/office/drawing/2014/main" id="{3DCB4FC6-CBC8-455B-BC62-A2C382ABB653}"/>
            </a:ext>
          </a:extLst>
        </xdr:cNvPr>
        <xdr:cNvSpPr txBox="1"/>
      </xdr:nvSpPr>
      <xdr:spPr>
        <a:xfrm>
          <a:off x="2439044" y="542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29227</xdr:rowOff>
    </xdr:from>
    <xdr:ext cx="405111" cy="259045"/>
    <xdr:sp macro="" textlink="">
      <xdr:nvSpPr>
        <xdr:cNvPr id="87" name="n_3mainValue【道路】&#10;有形固定資産減価償却率">
          <a:extLst>
            <a:ext uri="{FF2B5EF4-FFF2-40B4-BE49-F238E27FC236}">
              <a16:creationId xmlns:a16="http://schemas.microsoft.com/office/drawing/2014/main" id="{D85CDFD7-9990-40AC-A742-9E0A3279D6F1}"/>
            </a:ext>
          </a:extLst>
        </xdr:cNvPr>
        <xdr:cNvSpPr txBox="1"/>
      </xdr:nvSpPr>
      <xdr:spPr>
        <a:xfrm>
          <a:off x="1648469" y="5379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154957</xdr:rowOff>
    </xdr:from>
    <xdr:ext cx="405111" cy="259045"/>
    <xdr:sp macro="" textlink="">
      <xdr:nvSpPr>
        <xdr:cNvPr id="88" name="n_4mainValue【道路】&#10;有形固定資産減価償却率">
          <a:extLst>
            <a:ext uri="{FF2B5EF4-FFF2-40B4-BE49-F238E27FC236}">
              <a16:creationId xmlns:a16="http://schemas.microsoft.com/office/drawing/2014/main" id="{737DF617-5143-401F-910F-B35267C82CE0}"/>
            </a:ext>
          </a:extLst>
        </xdr:cNvPr>
        <xdr:cNvSpPr txBox="1"/>
      </xdr:nvSpPr>
      <xdr:spPr>
        <a:xfrm>
          <a:off x="848369" y="534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AE2B786B-2D65-47DB-A0A6-98209EB53334}"/>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8360C6B1-DC41-466E-A426-3C70893F2FC5}"/>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AF44035F-3391-4023-AEF7-0DC85225F524}"/>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20CA09D9-6BA7-456F-A212-E9AA0ABCC0CF}"/>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B8117355-1366-4AA6-8F9B-9A8B1F543022}"/>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A6597121-44F6-4582-96F7-EB5D70C01453}"/>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534041E9-69D2-45A4-94D3-130C659D919D}"/>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BD0E939C-9300-4E7E-8E66-77BEBBEF86FA}"/>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A13877D6-8A7F-40AB-B6CF-9167C94A789A}"/>
            </a:ext>
          </a:extLst>
        </xdr:cNvPr>
        <xdr:cNvSpPr txBox="1"/>
      </xdr:nvSpPr>
      <xdr:spPr>
        <a:xfrm>
          <a:off x="5915025" y="4867275"/>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84D8C50A-6648-4386-BBAD-A92D9A24D34A}"/>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89BB7F60-967B-4A63-A77C-2079271A2B8D}"/>
            </a:ext>
          </a:extLst>
        </xdr:cNvPr>
        <xdr:cNvCxnSpPr/>
      </xdr:nvCxnSpPr>
      <xdr:spPr>
        <a:xfrm>
          <a:off x="5953125" y="6848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EB976E61-D23A-41F0-B7D9-7A6DF5CE317D}"/>
            </a:ext>
          </a:extLst>
        </xdr:cNvPr>
        <xdr:cNvSpPr txBox="1"/>
      </xdr:nvSpPr>
      <xdr:spPr>
        <a:xfrm>
          <a:off x="5527221"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A9075B25-AAD4-4589-B057-D40BB0394485}"/>
            </a:ext>
          </a:extLst>
        </xdr:cNvPr>
        <xdr:cNvCxnSpPr/>
      </xdr:nvCxnSpPr>
      <xdr:spPr>
        <a:xfrm>
          <a:off x="5953125" y="6486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79985038-0161-4D94-BD7D-3DEE0A3C9181}"/>
            </a:ext>
          </a:extLst>
        </xdr:cNvPr>
        <xdr:cNvSpPr txBox="1"/>
      </xdr:nvSpPr>
      <xdr:spPr>
        <a:xfrm>
          <a:off x="5478976" y="63506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5149C981-C8D8-4B09-83CF-D53568803BD7}"/>
            </a:ext>
          </a:extLst>
        </xdr:cNvPr>
        <xdr:cNvCxnSpPr/>
      </xdr:nvCxnSpPr>
      <xdr:spPr>
        <a:xfrm>
          <a:off x="5953125" y="613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12AABD2E-2671-4365-B640-5CCD96D6165E}"/>
            </a:ext>
          </a:extLst>
        </xdr:cNvPr>
        <xdr:cNvSpPr txBox="1"/>
      </xdr:nvSpPr>
      <xdr:spPr>
        <a:xfrm>
          <a:off x="5478976" y="5998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FEC35EA2-3CA7-4094-919B-C049CF8777A8}"/>
            </a:ext>
          </a:extLst>
        </xdr:cNvPr>
        <xdr:cNvCxnSpPr/>
      </xdr:nvCxnSpPr>
      <xdr:spPr>
        <a:xfrm>
          <a:off x="5953125" y="5772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2374985F-F32F-4510-BB7C-26F6F665F429}"/>
            </a:ext>
          </a:extLst>
        </xdr:cNvPr>
        <xdr:cNvSpPr txBox="1"/>
      </xdr:nvSpPr>
      <xdr:spPr>
        <a:xfrm>
          <a:off x="5478976" y="563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A490B5AC-D5F9-4E10-A469-8205D2FBEE95}"/>
            </a:ext>
          </a:extLst>
        </xdr:cNvPr>
        <xdr:cNvCxnSpPr/>
      </xdr:nvCxnSpPr>
      <xdr:spPr>
        <a:xfrm>
          <a:off x="5953125" y="5410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F2F96F8B-7472-4D0D-9CD5-0023591F9AB5}"/>
            </a:ext>
          </a:extLst>
        </xdr:cNvPr>
        <xdr:cNvSpPr txBox="1"/>
      </xdr:nvSpPr>
      <xdr:spPr>
        <a:xfrm>
          <a:off x="5478976" y="5274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3C14805A-2F8C-4FF3-9980-C93D610580F0}"/>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D927393F-EED9-4053-87B6-35B1CCC9122B}"/>
            </a:ext>
          </a:extLst>
        </xdr:cNvPr>
        <xdr:cNvSpPr txBox="1"/>
      </xdr:nvSpPr>
      <xdr:spPr>
        <a:xfrm>
          <a:off x="5478976" y="491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3D2AB3D-382A-4BFF-A5BD-39FBE490FDD0}"/>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97384</xdr:rowOff>
    </xdr:from>
    <xdr:to>
      <xdr:col>54</xdr:col>
      <xdr:colOff>189865</xdr:colOff>
      <xdr:row>41</xdr:row>
      <xdr:rowOff>121730</xdr:rowOff>
    </xdr:to>
    <xdr:cxnSp macro="">
      <xdr:nvCxnSpPr>
        <xdr:cNvPr id="112" name="直線コネクタ 111">
          <a:extLst>
            <a:ext uri="{FF2B5EF4-FFF2-40B4-BE49-F238E27FC236}">
              <a16:creationId xmlns:a16="http://schemas.microsoft.com/office/drawing/2014/main" id="{C190D536-07D2-4369-99B7-BBE89BC6D3DA}"/>
            </a:ext>
          </a:extLst>
        </xdr:cNvPr>
        <xdr:cNvCxnSpPr/>
      </xdr:nvCxnSpPr>
      <xdr:spPr>
        <a:xfrm flipV="1">
          <a:off x="9429115" y="5612359"/>
          <a:ext cx="0" cy="1160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125557</xdr:rowOff>
    </xdr:from>
    <xdr:ext cx="469744" cy="259045"/>
    <xdr:sp macro="" textlink="">
      <xdr:nvSpPr>
        <xdr:cNvPr id="113" name="【道路】&#10;一人当たり延長最小値テキスト">
          <a:extLst>
            <a:ext uri="{FF2B5EF4-FFF2-40B4-BE49-F238E27FC236}">
              <a16:creationId xmlns:a16="http://schemas.microsoft.com/office/drawing/2014/main" id="{8043CFCB-1895-4F36-A24F-68C6BE78CF54}"/>
            </a:ext>
          </a:extLst>
        </xdr:cNvPr>
        <xdr:cNvSpPr txBox="1"/>
      </xdr:nvSpPr>
      <xdr:spPr>
        <a:xfrm>
          <a:off x="9467850" y="6770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121730</xdr:rowOff>
    </xdr:from>
    <xdr:to>
      <xdr:col>55</xdr:col>
      <xdr:colOff>88900</xdr:colOff>
      <xdr:row>41</xdr:row>
      <xdr:rowOff>121730</xdr:rowOff>
    </xdr:to>
    <xdr:cxnSp macro="">
      <xdr:nvCxnSpPr>
        <xdr:cNvPr id="114" name="直線コネクタ 113">
          <a:extLst>
            <a:ext uri="{FF2B5EF4-FFF2-40B4-BE49-F238E27FC236}">
              <a16:creationId xmlns:a16="http://schemas.microsoft.com/office/drawing/2014/main" id="{5E2CA832-58C4-4B89-9460-4184606701D1}"/>
            </a:ext>
          </a:extLst>
        </xdr:cNvPr>
        <xdr:cNvCxnSpPr/>
      </xdr:nvCxnSpPr>
      <xdr:spPr>
        <a:xfrm>
          <a:off x="9363075" y="677335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44061</xdr:rowOff>
    </xdr:from>
    <xdr:ext cx="534377" cy="259045"/>
    <xdr:sp macro="" textlink="">
      <xdr:nvSpPr>
        <xdr:cNvPr id="115" name="【道路】&#10;一人当たり延長最大値テキスト">
          <a:extLst>
            <a:ext uri="{FF2B5EF4-FFF2-40B4-BE49-F238E27FC236}">
              <a16:creationId xmlns:a16="http://schemas.microsoft.com/office/drawing/2014/main" id="{207A4B72-9AD8-4AA2-9CA5-DB7CBCCBA4A2}"/>
            </a:ext>
          </a:extLst>
        </xdr:cNvPr>
        <xdr:cNvSpPr txBox="1"/>
      </xdr:nvSpPr>
      <xdr:spPr>
        <a:xfrm>
          <a:off x="9467850" y="5400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97384</xdr:rowOff>
    </xdr:from>
    <xdr:to>
      <xdr:col>55</xdr:col>
      <xdr:colOff>88900</xdr:colOff>
      <xdr:row>34</xdr:row>
      <xdr:rowOff>97384</xdr:rowOff>
    </xdr:to>
    <xdr:cxnSp macro="">
      <xdr:nvCxnSpPr>
        <xdr:cNvPr id="116" name="直線コネクタ 115">
          <a:extLst>
            <a:ext uri="{FF2B5EF4-FFF2-40B4-BE49-F238E27FC236}">
              <a16:creationId xmlns:a16="http://schemas.microsoft.com/office/drawing/2014/main" id="{BBC754DC-2C11-46AA-A836-4F8B7A136FC7}"/>
            </a:ext>
          </a:extLst>
        </xdr:cNvPr>
        <xdr:cNvCxnSpPr/>
      </xdr:nvCxnSpPr>
      <xdr:spPr>
        <a:xfrm>
          <a:off x="9363075" y="561235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143070</xdr:rowOff>
    </xdr:from>
    <xdr:ext cx="534377" cy="259045"/>
    <xdr:sp macro="" textlink="">
      <xdr:nvSpPr>
        <xdr:cNvPr id="117" name="【道路】&#10;一人当たり延長平均値テキスト">
          <a:extLst>
            <a:ext uri="{FF2B5EF4-FFF2-40B4-BE49-F238E27FC236}">
              <a16:creationId xmlns:a16="http://schemas.microsoft.com/office/drawing/2014/main" id="{739787CA-EF7D-4DB1-B47D-4145A28E0ADC}"/>
            </a:ext>
          </a:extLst>
        </xdr:cNvPr>
        <xdr:cNvSpPr txBox="1"/>
      </xdr:nvSpPr>
      <xdr:spPr>
        <a:xfrm>
          <a:off x="9467850" y="6302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120193</xdr:rowOff>
    </xdr:from>
    <xdr:to>
      <xdr:col>55</xdr:col>
      <xdr:colOff>50800</xdr:colOff>
      <xdr:row>40</xdr:row>
      <xdr:rowOff>50343</xdr:rowOff>
    </xdr:to>
    <xdr:sp macro="" textlink="">
      <xdr:nvSpPr>
        <xdr:cNvPr id="118" name="フローチャート: 判断 117">
          <a:extLst>
            <a:ext uri="{FF2B5EF4-FFF2-40B4-BE49-F238E27FC236}">
              <a16:creationId xmlns:a16="http://schemas.microsoft.com/office/drawing/2014/main" id="{529193C5-45EE-4BB1-AA48-0C6B422D5635}"/>
            </a:ext>
          </a:extLst>
        </xdr:cNvPr>
        <xdr:cNvSpPr/>
      </xdr:nvSpPr>
      <xdr:spPr>
        <a:xfrm>
          <a:off x="9401175" y="6447968"/>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130670</xdr:rowOff>
    </xdr:from>
    <xdr:to>
      <xdr:col>50</xdr:col>
      <xdr:colOff>165100</xdr:colOff>
      <xdr:row>40</xdr:row>
      <xdr:rowOff>60820</xdr:rowOff>
    </xdr:to>
    <xdr:sp macro="" textlink="">
      <xdr:nvSpPr>
        <xdr:cNvPr id="119" name="フローチャート: 判断 118">
          <a:extLst>
            <a:ext uri="{FF2B5EF4-FFF2-40B4-BE49-F238E27FC236}">
              <a16:creationId xmlns:a16="http://schemas.microsoft.com/office/drawing/2014/main" id="{132801DC-B6F7-48AA-8BF4-CC07AACC8458}"/>
            </a:ext>
          </a:extLst>
        </xdr:cNvPr>
        <xdr:cNvSpPr/>
      </xdr:nvSpPr>
      <xdr:spPr>
        <a:xfrm>
          <a:off x="8639175" y="645527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137643</xdr:rowOff>
    </xdr:from>
    <xdr:to>
      <xdr:col>46</xdr:col>
      <xdr:colOff>38100</xdr:colOff>
      <xdr:row>40</xdr:row>
      <xdr:rowOff>67793</xdr:rowOff>
    </xdr:to>
    <xdr:sp macro="" textlink="">
      <xdr:nvSpPr>
        <xdr:cNvPr id="120" name="フローチャート: 判断 119">
          <a:extLst>
            <a:ext uri="{FF2B5EF4-FFF2-40B4-BE49-F238E27FC236}">
              <a16:creationId xmlns:a16="http://schemas.microsoft.com/office/drawing/2014/main" id="{D9C3088C-0B16-441B-8577-7C307CE6B65C}"/>
            </a:ext>
          </a:extLst>
        </xdr:cNvPr>
        <xdr:cNvSpPr/>
      </xdr:nvSpPr>
      <xdr:spPr>
        <a:xfrm>
          <a:off x="7839075" y="6465418"/>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154292</xdr:rowOff>
    </xdr:from>
    <xdr:to>
      <xdr:col>41</xdr:col>
      <xdr:colOff>101600</xdr:colOff>
      <xdr:row>40</xdr:row>
      <xdr:rowOff>84442</xdr:rowOff>
    </xdr:to>
    <xdr:sp macro="" textlink="">
      <xdr:nvSpPr>
        <xdr:cNvPr id="121" name="フローチャート: 判断 120">
          <a:extLst>
            <a:ext uri="{FF2B5EF4-FFF2-40B4-BE49-F238E27FC236}">
              <a16:creationId xmlns:a16="http://schemas.microsoft.com/office/drawing/2014/main" id="{ED69F61E-B058-4A60-9A9D-24150AE2152A}"/>
            </a:ext>
          </a:extLst>
        </xdr:cNvPr>
        <xdr:cNvSpPr/>
      </xdr:nvSpPr>
      <xdr:spPr>
        <a:xfrm>
          <a:off x="7029450" y="647889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138785</xdr:rowOff>
    </xdr:from>
    <xdr:to>
      <xdr:col>36</xdr:col>
      <xdr:colOff>165100</xdr:colOff>
      <xdr:row>40</xdr:row>
      <xdr:rowOff>68935</xdr:rowOff>
    </xdr:to>
    <xdr:sp macro="" textlink="">
      <xdr:nvSpPr>
        <xdr:cNvPr id="122" name="フローチャート: 判断 121">
          <a:extLst>
            <a:ext uri="{FF2B5EF4-FFF2-40B4-BE49-F238E27FC236}">
              <a16:creationId xmlns:a16="http://schemas.microsoft.com/office/drawing/2014/main" id="{6F9FE799-A4AE-416B-B061-EC196049C04A}"/>
            </a:ext>
          </a:extLst>
        </xdr:cNvPr>
        <xdr:cNvSpPr/>
      </xdr:nvSpPr>
      <xdr:spPr>
        <a:xfrm>
          <a:off x="6238875" y="646656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8E540E3C-B9D6-4014-850B-94DE8024ABA6}"/>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EF560242-04AF-400D-B1AC-2E61E04415CB}"/>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8EEF43B8-D6EA-4691-B3B2-132FE2248C9F}"/>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1ACAEC19-A495-4641-B645-55B832925D92}"/>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1A5CDCA3-C8A9-4F3F-A0CB-A80C566211EF}"/>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80683</xdr:rowOff>
    </xdr:from>
    <xdr:to>
      <xdr:col>55</xdr:col>
      <xdr:colOff>50800</xdr:colOff>
      <xdr:row>41</xdr:row>
      <xdr:rowOff>10833</xdr:rowOff>
    </xdr:to>
    <xdr:sp macro="" textlink="">
      <xdr:nvSpPr>
        <xdr:cNvPr id="128" name="楕円 127">
          <a:extLst>
            <a:ext uri="{FF2B5EF4-FFF2-40B4-BE49-F238E27FC236}">
              <a16:creationId xmlns:a16="http://schemas.microsoft.com/office/drawing/2014/main" id="{FC6A1253-9376-4EEC-A1F9-E6B813623F52}"/>
            </a:ext>
          </a:extLst>
        </xdr:cNvPr>
        <xdr:cNvSpPr/>
      </xdr:nvSpPr>
      <xdr:spPr>
        <a:xfrm>
          <a:off x="9401175" y="6570383"/>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59110</xdr:rowOff>
    </xdr:from>
    <xdr:ext cx="469744" cy="259045"/>
    <xdr:sp macro="" textlink="">
      <xdr:nvSpPr>
        <xdr:cNvPr id="129" name="【道路】&#10;一人当たり延長該当値テキスト">
          <a:extLst>
            <a:ext uri="{FF2B5EF4-FFF2-40B4-BE49-F238E27FC236}">
              <a16:creationId xmlns:a16="http://schemas.microsoft.com/office/drawing/2014/main" id="{0616D613-D302-4C0B-87C1-63E2C314274D}"/>
            </a:ext>
          </a:extLst>
        </xdr:cNvPr>
        <xdr:cNvSpPr txBox="1"/>
      </xdr:nvSpPr>
      <xdr:spPr>
        <a:xfrm>
          <a:off x="9467850" y="6545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80264</xdr:rowOff>
    </xdr:from>
    <xdr:to>
      <xdr:col>50</xdr:col>
      <xdr:colOff>165100</xdr:colOff>
      <xdr:row>41</xdr:row>
      <xdr:rowOff>10414</xdr:rowOff>
    </xdr:to>
    <xdr:sp macro="" textlink="">
      <xdr:nvSpPr>
        <xdr:cNvPr id="130" name="楕円 129">
          <a:extLst>
            <a:ext uri="{FF2B5EF4-FFF2-40B4-BE49-F238E27FC236}">
              <a16:creationId xmlns:a16="http://schemas.microsoft.com/office/drawing/2014/main" id="{B01E1D84-3E96-4F28-BD45-249781BACFFA}"/>
            </a:ext>
          </a:extLst>
        </xdr:cNvPr>
        <xdr:cNvSpPr/>
      </xdr:nvSpPr>
      <xdr:spPr>
        <a:xfrm>
          <a:off x="8639175" y="6569964"/>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131064</xdr:rowOff>
    </xdr:from>
    <xdr:to>
      <xdr:col>55</xdr:col>
      <xdr:colOff>0</xdr:colOff>
      <xdr:row>40</xdr:row>
      <xdr:rowOff>131483</xdr:rowOff>
    </xdr:to>
    <xdr:cxnSp macro="">
      <xdr:nvCxnSpPr>
        <xdr:cNvPr id="131" name="直線コネクタ 130">
          <a:extLst>
            <a:ext uri="{FF2B5EF4-FFF2-40B4-BE49-F238E27FC236}">
              <a16:creationId xmlns:a16="http://schemas.microsoft.com/office/drawing/2014/main" id="{9F25210F-8078-4770-B255-B68BDBD46865}"/>
            </a:ext>
          </a:extLst>
        </xdr:cNvPr>
        <xdr:cNvCxnSpPr/>
      </xdr:nvCxnSpPr>
      <xdr:spPr>
        <a:xfrm>
          <a:off x="8686800" y="6617589"/>
          <a:ext cx="742950" cy="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78969</xdr:rowOff>
    </xdr:from>
    <xdr:to>
      <xdr:col>46</xdr:col>
      <xdr:colOff>38100</xdr:colOff>
      <xdr:row>41</xdr:row>
      <xdr:rowOff>9119</xdr:rowOff>
    </xdr:to>
    <xdr:sp macro="" textlink="">
      <xdr:nvSpPr>
        <xdr:cNvPr id="132" name="楕円 131">
          <a:extLst>
            <a:ext uri="{FF2B5EF4-FFF2-40B4-BE49-F238E27FC236}">
              <a16:creationId xmlns:a16="http://schemas.microsoft.com/office/drawing/2014/main" id="{E2CB7912-5256-4C72-89A7-74DBD2F3EF39}"/>
            </a:ext>
          </a:extLst>
        </xdr:cNvPr>
        <xdr:cNvSpPr/>
      </xdr:nvSpPr>
      <xdr:spPr>
        <a:xfrm>
          <a:off x="7839075" y="656549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129769</xdr:rowOff>
    </xdr:from>
    <xdr:to>
      <xdr:col>50</xdr:col>
      <xdr:colOff>114300</xdr:colOff>
      <xdr:row>40</xdr:row>
      <xdr:rowOff>131064</xdr:rowOff>
    </xdr:to>
    <xdr:cxnSp macro="">
      <xdr:nvCxnSpPr>
        <xdr:cNvPr id="133" name="直線コネクタ 132">
          <a:extLst>
            <a:ext uri="{FF2B5EF4-FFF2-40B4-BE49-F238E27FC236}">
              <a16:creationId xmlns:a16="http://schemas.microsoft.com/office/drawing/2014/main" id="{99E384B0-46BC-4F1F-B5CA-ECAFF8EFDAEC}"/>
            </a:ext>
          </a:extLst>
        </xdr:cNvPr>
        <xdr:cNvCxnSpPr/>
      </xdr:nvCxnSpPr>
      <xdr:spPr>
        <a:xfrm>
          <a:off x="7886700" y="6613119"/>
          <a:ext cx="800100" cy="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69215</xdr:rowOff>
    </xdr:from>
    <xdr:to>
      <xdr:col>41</xdr:col>
      <xdr:colOff>101600</xdr:colOff>
      <xdr:row>40</xdr:row>
      <xdr:rowOff>170815</xdr:rowOff>
    </xdr:to>
    <xdr:sp macro="" textlink="">
      <xdr:nvSpPr>
        <xdr:cNvPr id="134" name="楕円 133">
          <a:extLst>
            <a:ext uri="{FF2B5EF4-FFF2-40B4-BE49-F238E27FC236}">
              <a16:creationId xmlns:a16="http://schemas.microsoft.com/office/drawing/2014/main" id="{C605B1BB-FB35-4072-8287-DF44BC996AFF}"/>
            </a:ext>
          </a:extLst>
        </xdr:cNvPr>
        <xdr:cNvSpPr/>
      </xdr:nvSpPr>
      <xdr:spPr>
        <a:xfrm>
          <a:off x="7029450" y="655256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120015</xdr:rowOff>
    </xdr:from>
    <xdr:to>
      <xdr:col>45</xdr:col>
      <xdr:colOff>177800</xdr:colOff>
      <xdr:row>40</xdr:row>
      <xdr:rowOff>129769</xdr:rowOff>
    </xdr:to>
    <xdr:cxnSp macro="">
      <xdr:nvCxnSpPr>
        <xdr:cNvPr id="135" name="直線コネクタ 134">
          <a:extLst>
            <a:ext uri="{FF2B5EF4-FFF2-40B4-BE49-F238E27FC236}">
              <a16:creationId xmlns:a16="http://schemas.microsoft.com/office/drawing/2014/main" id="{5893D896-7820-4FFF-83E2-A684F01399B8}"/>
            </a:ext>
          </a:extLst>
        </xdr:cNvPr>
        <xdr:cNvCxnSpPr/>
      </xdr:nvCxnSpPr>
      <xdr:spPr>
        <a:xfrm>
          <a:off x="7077075" y="6609715"/>
          <a:ext cx="809625" cy="3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119011</xdr:rowOff>
    </xdr:from>
    <xdr:to>
      <xdr:col>36</xdr:col>
      <xdr:colOff>165100</xdr:colOff>
      <xdr:row>41</xdr:row>
      <xdr:rowOff>49161</xdr:rowOff>
    </xdr:to>
    <xdr:sp macro="" textlink="">
      <xdr:nvSpPr>
        <xdr:cNvPr id="136" name="楕円 135">
          <a:extLst>
            <a:ext uri="{FF2B5EF4-FFF2-40B4-BE49-F238E27FC236}">
              <a16:creationId xmlns:a16="http://schemas.microsoft.com/office/drawing/2014/main" id="{A8C14948-1FFF-41A6-AA50-F522DE0C13DA}"/>
            </a:ext>
          </a:extLst>
        </xdr:cNvPr>
        <xdr:cNvSpPr/>
      </xdr:nvSpPr>
      <xdr:spPr>
        <a:xfrm>
          <a:off x="6238875" y="6608711"/>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120015</xdr:rowOff>
    </xdr:from>
    <xdr:to>
      <xdr:col>41</xdr:col>
      <xdr:colOff>50800</xdr:colOff>
      <xdr:row>40</xdr:row>
      <xdr:rowOff>169811</xdr:rowOff>
    </xdr:to>
    <xdr:cxnSp macro="">
      <xdr:nvCxnSpPr>
        <xdr:cNvPr id="137" name="直線コネクタ 136">
          <a:extLst>
            <a:ext uri="{FF2B5EF4-FFF2-40B4-BE49-F238E27FC236}">
              <a16:creationId xmlns:a16="http://schemas.microsoft.com/office/drawing/2014/main" id="{AE721641-7CEB-4D53-BB36-76F7128DF9B8}"/>
            </a:ext>
          </a:extLst>
        </xdr:cNvPr>
        <xdr:cNvCxnSpPr/>
      </xdr:nvCxnSpPr>
      <xdr:spPr>
        <a:xfrm flipV="1">
          <a:off x="6286500" y="6609715"/>
          <a:ext cx="790575" cy="37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77347</xdr:rowOff>
    </xdr:from>
    <xdr:ext cx="469744" cy="259045"/>
    <xdr:sp macro="" textlink="">
      <xdr:nvSpPr>
        <xdr:cNvPr id="138" name="n_1aveValue【道路】&#10;一人当たり延長">
          <a:extLst>
            <a:ext uri="{FF2B5EF4-FFF2-40B4-BE49-F238E27FC236}">
              <a16:creationId xmlns:a16="http://schemas.microsoft.com/office/drawing/2014/main" id="{3BDCFE77-61FF-41C3-AF49-83898B73B915}"/>
            </a:ext>
          </a:extLst>
        </xdr:cNvPr>
        <xdr:cNvSpPr txBox="1"/>
      </xdr:nvSpPr>
      <xdr:spPr>
        <a:xfrm>
          <a:off x="8458277" y="624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84320</xdr:rowOff>
    </xdr:from>
    <xdr:ext cx="469744" cy="259045"/>
    <xdr:sp macro="" textlink="">
      <xdr:nvSpPr>
        <xdr:cNvPr id="139" name="n_2aveValue【道路】&#10;一人当たり延長">
          <a:extLst>
            <a:ext uri="{FF2B5EF4-FFF2-40B4-BE49-F238E27FC236}">
              <a16:creationId xmlns:a16="http://schemas.microsoft.com/office/drawing/2014/main" id="{FCE8FC06-95DE-47A3-9E00-8F0E237BEF8D}"/>
            </a:ext>
          </a:extLst>
        </xdr:cNvPr>
        <xdr:cNvSpPr txBox="1"/>
      </xdr:nvSpPr>
      <xdr:spPr>
        <a:xfrm>
          <a:off x="7677227" y="625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100969</xdr:rowOff>
    </xdr:from>
    <xdr:ext cx="469744" cy="259045"/>
    <xdr:sp macro="" textlink="">
      <xdr:nvSpPr>
        <xdr:cNvPr id="140" name="n_3aveValue【道路】&#10;一人当たり延長">
          <a:extLst>
            <a:ext uri="{FF2B5EF4-FFF2-40B4-BE49-F238E27FC236}">
              <a16:creationId xmlns:a16="http://schemas.microsoft.com/office/drawing/2014/main" id="{FBCE2490-2D46-4386-9F5D-D9D6C2FD00B3}"/>
            </a:ext>
          </a:extLst>
        </xdr:cNvPr>
        <xdr:cNvSpPr txBox="1"/>
      </xdr:nvSpPr>
      <xdr:spPr>
        <a:xfrm>
          <a:off x="6867602" y="6266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85462</xdr:rowOff>
    </xdr:from>
    <xdr:ext cx="469744" cy="259045"/>
    <xdr:sp macro="" textlink="">
      <xdr:nvSpPr>
        <xdr:cNvPr id="141" name="n_4aveValue【道路】&#10;一人当たり延長">
          <a:extLst>
            <a:ext uri="{FF2B5EF4-FFF2-40B4-BE49-F238E27FC236}">
              <a16:creationId xmlns:a16="http://schemas.microsoft.com/office/drawing/2014/main" id="{E27F2620-93C8-4BFC-AC57-09CBF192F74C}"/>
            </a:ext>
          </a:extLst>
        </xdr:cNvPr>
        <xdr:cNvSpPr txBox="1"/>
      </xdr:nvSpPr>
      <xdr:spPr>
        <a:xfrm>
          <a:off x="6067502" y="6251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1541</xdr:rowOff>
    </xdr:from>
    <xdr:ext cx="469744" cy="259045"/>
    <xdr:sp macro="" textlink="">
      <xdr:nvSpPr>
        <xdr:cNvPr id="142" name="n_1mainValue【道路】&#10;一人当たり延長">
          <a:extLst>
            <a:ext uri="{FF2B5EF4-FFF2-40B4-BE49-F238E27FC236}">
              <a16:creationId xmlns:a16="http://schemas.microsoft.com/office/drawing/2014/main" id="{21DC81E7-C58F-4719-8EEA-40BF9ADC602A}"/>
            </a:ext>
          </a:extLst>
        </xdr:cNvPr>
        <xdr:cNvSpPr txBox="1"/>
      </xdr:nvSpPr>
      <xdr:spPr>
        <a:xfrm>
          <a:off x="8458277" y="6649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246</xdr:rowOff>
    </xdr:from>
    <xdr:ext cx="469744" cy="259045"/>
    <xdr:sp macro="" textlink="">
      <xdr:nvSpPr>
        <xdr:cNvPr id="143" name="n_2mainValue【道路】&#10;一人当たり延長">
          <a:extLst>
            <a:ext uri="{FF2B5EF4-FFF2-40B4-BE49-F238E27FC236}">
              <a16:creationId xmlns:a16="http://schemas.microsoft.com/office/drawing/2014/main" id="{5C83489B-E388-4B02-95D1-C3A813201D9E}"/>
            </a:ext>
          </a:extLst>
        </xdr:cNvPr>
        <xdr:cNvSpPr txBox="1"/>
      </xdr:nvSpPr>
      <xdr:spPr>
        <a:xfrm>
          <a:off x="7677227" y="6648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161942</xdr:rowOff>
    </xdr:from>
    <xdr:ext cx="469744" cy="259045"/>
    <xdr:sp macro="" textlink="">
      <xdr:nvSpPr>
        <xdr:cNvPr id="144" name="n_3mainValue【道路】&#10;一人当たり延長">
          <a:extLst>
            <a:ext uri="{FF2B5EF4-FFF2-40B4-BE49-F238E27FC236}">
              <a16:creationId xmlns:a16="http://schemas.microsoft.com/office/drawing/2014/main" id="{70FEAD17-1166-4868-8602-820231405011}"/>
            </a:ext>
          </a:extLst>
        </xdr:cNvPr>
        <xdr:cNvSpPr txBox="1"/>
      </xdr:nvSpPr>
      <xdr:spPr>
        <a:xfrm>
          <a:off x="6867602" y="6645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40288</xdr:rowOff>
    </xdr:from>
    <xdr:ext cx="469744" cy="259045"/>
    <xdr:sp macro="" textlink="">
      <xdr:nvSpPr>
        <xdr:cNvPr id="145" name="n_4mainValue【道路】&#10;一人当たり延長">
          <a:extLst>
            <a:ext uri="{FF2B5EF4-FFF2-40B4-BE49-F238E27FC236}">
              <a16:creationId xmlns:a16="http://schemas.microsoft.com/office/drawing/2014/main" id="{111251B7-1712-4E8B-A81D-F08C381C880C}"/>
            </a:ext>
          </a:extLst>
        </xdr:cNvPr>
        <xdr:cNvSpPr txBox="1"/>
      </xdr:nvSpPr>
      <xdr:spPr>
        <a:xfrm>
          <a:off x="6067502" y="6688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D8EE9B6-3339-42CF-9DD4-CD25E07AE0E9}"/>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59DDA378-9C75-46F7-A041-0E610B36B559}"/>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CD8F0F49-7D2A-4D64-9FAD-A3286AADBD19}"/>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58106E3B-6B10-4143-BC81-C21CD49775FF}"/>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7439ED2F-7B81-418F-A9C1-9EA7F90C1772}"/>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56607B34-A53B-4362-9DF7-784626CB303D}"/>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C9BB504E-2C17-4346-94DA-EB2314FF5BD0}"/>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D94E2718-C7C5-4AA9-8E06-AA546E81F3EA}"/>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B7BE7B45-2175-4899-833A-55C69F1EF264}"/>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E6D62B9A-72D4-41BE-BF5F-7F017BF1F0AC}"/>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82BED239-A252-4919-A6FB-9BE9511EB9A6}"/>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B08AA9BB-F5E3-4EE0-BF27-C66CD43B3A9A}"/>
            </a:ext>
          </a:extLst>
        </xdr:cNvPr>
        <xdr:cNvCxnSpPr/>
      </xdr:nvCxnSpPr>
      <xdr:spPr>
        <a:xfrm>
          <a:off x="685800" y="105033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5CB376EC-C91B-4865-910E-00AB49B47ED4}"/>
            </a:ext>
          </a:extLst>
        </xdr:cNvPr>
        <xdr:cNvSpPr txBox="1"/>
      </xdr:nvSpPr>
      <xdr:spPr>
        <a:xfrm>
          <a:off x="2789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E6084E5D-2A29-4FB0-BCC0-860AE2BA6E1D}"/>
            </a:ext>
          </a:extLst>
        </xdr:cNvPr>
        <xdr:cNvCxnSpPr/>
      </xdr:nvCxnSpPr>
      <xdr:spPr>
        <a:xfrm>
          <a:off x="685800" y="101926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8E57D8D3-BFE2-4DDD-8F7D-6C8BD01D7CDB}"/>
            </a:ext>
          </a:extLst>
        </xdr:cNvPr>
        <xdr:cNvSpPr txBox="1"/>
      </xdr:nvSpPr>
      <xdr:spPr>
        <a:xfrm>
          <a:off x="339891"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A2D5C406-DC3A-4DBB-B799-9EFDE9EFBD8D}"/>
            </a:ext>
          </a:extLst>
        </xdr:cNvPr>
        <xdr:cNvCxnSpPr/>
      </xdr:nvCxnSpPr>
      <xdr:spPr>
        <a:xfrm>
          <a:off x="685800" y="98851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0ED2A0B2-59A2-42DA-9613-EFD0624E40D3}"/>
            </a:ext>
          </a:extLst>
        </xdr:cNvPr>
        <xdr:cNvSpPr txBox="1"/>
      </xdr:nvSpPr>
      <xdr:spPr>
        <a:xfrm>
          <a:off x="339891"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182F6829-5C07-46D5-BA3D-C3A6036B6B72}"/>
            </a:ext>
          </a:extLst>
        </xdr:cNvPr>
        <xdr:cNvCxnSpPr/>
      </xdr:nvCxnSpPr>
      <xdr:spPr>
        <a:xfrm>
          <a:off x="685800" y="95744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915B5C1C-3A78-4C93-9085-A5E303B6855B}"/>
            </a:ext>
          </a:extLst>
        </xdr:cNvPr>
        <xdr:cNvSpPr txBox="1"/>
      </xdr:nvSpPr>
      <xdr:spPr>
        <a:xfrm>
          <a:off x="339891"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061ECB95-C8F6-44E6-8BD2-B66C504F7C4F}"/>
            </a:ext>
          </a:extLst>
        </xdr:cNvPr>
        <xdr:cNvCxnSpPr/>
      </xdr:nvCxnSpPr>
      <xdr:spPr>
        <a:xfrm>
          <a:off x="685800" y="92669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03DC50F7-6D32-4C20-86BC-A1CDCE57D37C}"/>
            </a:ext>
          </a:extLst>
        </xdr:cNvPr>
        <xdr:cNvSpPr txBox="1"/>
      </xdr:nvSpPr>
      <xdr:spPr>
        <a:xfrm>
          <a:off x="339891"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0DA61D6A-7266-4C0A-BE08-3604FFDAD7CE}"/>
            </a:ext>
          </a:extLst>
        </xdr:cNvPr>
        <xdr:cNvCxnSpPr/>
      </xdr:nvCxnSpPr>
      <xdr:spPr>
        <a:xfrm>
          <a:off x="685800" y="89562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BE6FFDEC-1B26-4158-9145-53E455951747}"/>
            </a:ext>
          </a:extLst>
        </xdr:cNvPr>
        <xdr:cNvSpPr txBox="1"/>
      </xdr:nvSpPr>
      <xdr:spPr>
        <a:xfrm>
          <a:off x="388136" y="8820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91C08E8F-A23D-48C1-BDE9-ECAD43DE1E5C}"/>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928A3DEA-8199-4489-9D82-44FF9C1405B1}"/>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101237</xdr:rowOff>
    </xdr:to>
    <xdr:cxnSp macro="">
      <xdr:nvCxnSpPr>
        <xdr:cNvPr id="171" name="直線コネクタ 170">
          <a:extLst>
            <a:ext uri="{FF2B5EF4-FFF2-40B4-BE49-F238E27FC236}">
              <a16:creationId xmlns:a16="http://schemas.microsoft.com/office/drawing/2014/main" id="{28F45111-A2D2-4017-BB70-379486BEF9F8}"/>
            </a:ext>
          </a:extLst>
        </xdr:cNvPr>
        <xdr:cNvCxnSpPr/>
      </xdr:nvCxnSpPr>
      <xdr:spPr>
        <a:xfrm flipV="1">
          <a:off x="4180840" y="9041040"/>
          <a:ext cx="0" cy="1436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105064</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983F08C2-3CF4-4A05-A694-EA73AA7A03DE}"/>
            </a:ext>
          </a:extLst>
        </xdr:cNvPr>
        <xdr:cNvSpPr txBox="1"/>
      </xdr:nvSpPr>
      <xdr:spPr>
        <a:xfrm>
          <a:off x="4219575" y="10474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101237</xdr:rowOff>
    </xdr:from>
    <xdr:to>
      <xdr:col>24</xdr:col>
      <xdr:colOff>152400</xdr:colOff>
      <xdr:row>64</xdr:row>
      <xdr:rowOff>101237</xdr:rowOff>
    </xdr:to>
    <xdr:cxnSp macro="">
      <xdr:nvCxnSpPr>
        <xdr:cNvPr id="173" name="直線コネクタ 172">
          <a:extLst>
            <a:ext uri="{FF2B5EF4-FFF2-40B4-BE49-F238E27FC236}">
              <a16:creationId xmlns:a16="http://schemas.microsoft.com/office/drawing/2014/main" id="{9407241E-5DD6-40F3-AA27-8981E6C5E1AA}"/>
            </a:ext>
          </a:extLst>
        </xdr:cNvPr>
        <xdr:cNvCxnSpPr/>
      </xdr:nvCxnSpPr>
      <xdr:spPr>
        <a:xfrm>
          <a:off x="4105275" y="1047713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037B0EE1-423B-45CD-8103-6253E80D687D}"/>
            </a:ext>
          </a:extLst>
        </xdr:cNvPr>
        <xdr:cNvSpPr txBox="1"/>
      </xdr:nvSpPr>
      <xdr:spPr>
        <a:xfrm>
          <a:off x="4219575" y="8819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5" name="直線コネクタ 174">
          <a:extLst>
            <a:ext uri="{FF2B5EF4-FFF2-40B4-BE49-F238E27FC236}">
              <a16:creationId xmlns:a16="http://schemas.microsoft.com/office/drawing/2014/main" id="{BB8FAAA4-9387-47D0-93B5-67CFFAFA59E3}"/>
            </a:ext>
          </a:extLst>
        </xdr:cNvPr>
        <xdr:cNvCxnSpPr/>
      </xdr:nvCxnSpPr>
      <xdr:spPr>
        <a:xfrm>
          <a:off x="4105275" y="904104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138265</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5A695C17-F806-4D79-8761-F658A819D00F}"/>
            </a:ext>
          </a:extLst>
        </xdr:cNvPr>
        <xdr:cNvSpPr txBox="1"/>
      </xdr:nvSpPr>
      <xdr:spPr>
        <a:xfrm>
          <a:off x="4219575" y="98664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159838</xdr:rowOff>
    </xdr:from>
    <xdr:to>
      <xdr:col>24</xdr:col>
      <xdr:colOff>114300</xdr:colOff>
      <xdr:row>61</xdr:row>
      <xdr:rowOff>89988</xdr:rowOff>
    </xdr:to>
    <xdr:sp macro="" textlink="">
      <xdr:nvSpPr>
        <xdr:cNvPr id="177" name="フローチャート: 判断 176">
          <a:extLst>
            <a:ext uri="{FF2B5EF4-FFF2-40B4-BE49-F238E27FC236}">
              <a16:creationId xmlns:a16="http://schemas.microsoft.com/office/drawing/2014/main" id="{305E2630-881A-4492-978E-1D43D8DCE962}"/>
            </a:ext>
          </a:extLst>
        </xdr:cNvPr>
        <xdr:cNvSpPr/>
      </xdr:nvSpPr>
      <xdr:spPr>
        <a:xfrm>
          <a:off x="4124325" y="9888038"/>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145143</xdr:rowOff>
    </xdr:from>
    <xdr:to>
      <xdr:col>20</xdr:col>
      <xdr:colOff>38100</xdr:colOff>
      <xdr:row>61</xdr:row>
      <xdr:rowOff>75293</xdr:rowOff>
    </xdr:to>
    <xdr:sp macro="" textlink="">
      <xdr:nvSpPr>
        <xdr:cNvPr id="178" name="フローチャート: 判断 177">
          <a:extLst>
            <a:ext uri="{FF2B5EF4-FFF2-40B4-BE49-F238E27FC236}">
              <a16:creationId xmlns:a16="http://schemas.microsoft.com/office/drawing/2014/main" id="{33BFD352-5121-4461-A773-C59B831BCB60}"/>
            </a:ext>
          </a:extLst>
        </xdr:cNvPr>
        <xdr:cNvSpPr/>
      </xdr:nvSpPr>
      <xdr:spPr>
        <a:xfrm>
          <a:off x="3381375" y="986699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140244</xdr:rowOff>
    </xdr:from>
    <xdr:to>
      <xdr:col>15</xdr:col>
      <xdr:colOff>101600</xdr:colOff>
      <xdr:row>61</xdr:row>
      <xdr:rowOff>70394</xdr:rowOff>
    </xdr:to>
    <xdr:sp macro="" textlink="">
      <xdr:nvSpPr>
        <xdr:cNvPr id="179" name="フローチャート: 判断 178">
          <a:extLst>
            <a:ext uri="{FF2B5EF4-FFF2-40B4-BE49-F238E27FC236}">
              <a16:creationId xmlns:a16="http://schemas.microsoft.com/office/drawing/2014/main" id="{86AB93C8-2AA7-45F9-93AC-F774B1EB0F27}"/>
            </a:ext>
          </a:extLst>
        </xdr:cNvPr>
        <xdr:cNvSpPr/>
      </xdr:nvSpPr>
      <xdr:spPr>
        <a:xfrm>
          <a:off x="2571750" y="9868444"/>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135346</xdr:rowOff>
    </xdr:from>
    <xdr:to>
      <xdr:col>10</xdr:col>
      <xdr:colOff>165100</xdr:colOff>
      <xdr:row>61</xdr:row>
      <xdr:rowOff>65496</xdr:rowOff>
    </xdr:to>
    <xdr:sp macro="" textlink="">
      <xdr:nvSpPr>
        <xdr:cNvPr id="180" name="フローチャート: 判断 179">
          <a:extLst>
            <a:ext uri="{FF2B5EF4-FFF2-40B4-BE49-F238E27FC236}">
              <a16:creationId xmlns:a16="http://schemas.microsoft.com/office/drawing/2014/main" id="{97EC571A-16BA-463D-8C0C-3D712EBCF04C}"/>
            </a:ext>
          </a:extLst>
        </xdr:cNvPr>
        <xdr:cNvSpPr/>
      </xdr:nvSpPr>
      <xdr:spPr>
        <a:xfrm>
          <a:off x="1781175" y="986037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92891</xdr:rowOff>
    </xdr:from>
    <xdr:to>
      <xdr:col>6</xdr:col>
      <xdr:colOff>38100</xdr:colOff>
      <xdr:row>61</xdr:row>
      <xdr:rowOff>23041</xdr:rowOff>
    </xdr:to>
    <xdr:sp macro="" textlink="">
      <xdr:nvSpPr>
        <xdr:cNvPr id="181" name="フローチャート: 判断 180">
          <a:extLst>
            <a:ext uri="{FF2B5EF4-FFF2-40B4-BE49-F238E27FC236}">
              <a16:creationId xmlns:a16="http://schemas.microsoft.com/office/drawing/2014/main" id="{D784C540-E330-4D41-B35B-FDD808F60570}"/>
            </a:ext>
          </a:extLst>
        </xdr:cNvPr>
        <xdr:cNvSpPr/>
      </xdr:nvSpPr>
      <xdr:spPr>
        <a:xfrm>
          <a:off x="981075" y="981791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63DA84A2-06E9-47B3-99C1-62DFA9C7AC02}"/>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AC876FF5-4C78-4344-8526-A659D70C77FC}"/>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1EA14B94-EBE3-4F16-B309-C1F96B1D3839}"/>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49813A15-F4B3-4C05-B3AA-BAB32E4A28CF}"/>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7B6DBFFC-DC6E-4336-93D3-A1E65DA04BDB}"/>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125549</xdr:rowOff>
    </xdr:from>
    <xdr:to>
      <xdr:col>24</xdr:col>
      <xdr:colOff>114300</xdr:colOff>
      <xdr:row>60</xdr:row>
      <xdr:rowOff>55699</xdr:rowOff>
    </xdr:to>
    <xdr:sp macro="" textlink="">
      <xdr:nvSpPr>
        <xdr:cNvPr id="187" name="楕円 186">
          <a:extLst>
            <a:ext uri="{FF2B5EF4-FFF2-40B4-BE49-F238E27FC236}">
              <a16:creationId xmlns:a16="http://schemas.microsoft.com/office/drawing/2014/main" id="{872FE626-E343-4DEF-8051-FDA1BB60A48D}"/>
            </a:ext>
          </a:extLst>
        </xdr:cNvPr>
        <xdr:cNvSpPr/>
      </xdr:nvSpPr>
      <xdr:spPr>
        <a:xfrm>
          <a:off x="4124325" y="968547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148426</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CB13C6D6-7500-4177-9834-BDC9AB563958}"/>
            </a:ext>
          </a:extLst>
        </xdr:cNvPr>
        <xdr:cNvSpPr txBox="1"/>
      </xdr:nvSpPr>
      <xdr:spPr>
        <a:xfrm>
          <a:off x="4219575" y="9546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25944</xdr:rowOff>
    </xdr:from>
    <xdr:to>
      <xdr:col>20</xdr:col>
      <xdr:colOff>38100</xdr:colOff>
      <xdr:row>60</xdr:row>
      <xdr:rowOff>127544</xdr:rowOff>
    </xdr:to>
    <xdr:sp macro="" textlink="">
      <xdr:nvSpPr>
        <xdr:cNvPr id="189" name="楕円 188">
          <a:extLst>
            <a:ext uri="{FF2B5EF4-FFF2-40B4-BE49-F238E27FC236}">
              <a16:creationId xmlns:a16="http://schemas.microsoft.com/office/drawing/2014/main" id="{D7F04061-C0E2-40C2-8F50-0969318C00A1}"/>
            </a:ext>
          </a:extLst>
        </xdr:cNvPr>
        <xdr:cNvSpPr/>
      </xdr:nvSpPr>
      <xdr:spPr>
        <a:xfrm>
          <a:off x="3381375" y="975414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4899</xdr:rowOff>
    </xdr:from>
    <xdr:to>
      <xdr:col>24</xdr:col>
      <xdr:colOff>63500</xdr:colOff>
      <xdr:row>60</xdr:row>
      <xdr:rowOff>76744</xdr:rowOff>
    </xdr:to>
    <xdr:cxnSp macro="">
      <xdr:nvCxnSpPr>
        <xdr:cNvPr id="190" name="直線コネクタ 189">
          <a:extLst>
            <a:ext uri="{FF2B5EF4-FFF2-40B4-BE49-F238E27FC236}">
              <a16:creationId xmlns:a16="http://schemas.microsoft.com/office/drawing/2014/main" id="{C5D5BC85-210F-4D1F-B0E1-60E329129929}"/>
            </a:ext>
          </a:extLst>
        </xdr:cNvPr>
        <xdr:cNvCxnSpPr/>
      </xdr:nvCxnSpPr>
      <xdr:spPr>
        <a:xfrm flipV="1">
          <a:off x="3429000" y="9733099"/>
          <a:ext cx="752475" cy="68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4717</xdr:rowOff>
    </xdr:from>
    <xdr:to>
      <xdr:col>15</xdr:col>
      <xdr:colOff>101600</xdr:colOff>
      <xdr:row>60</xdr:row>
      <xdr:rowOff>106317</xdr:rowOff>
    </xdr:to>
    <xdr:sp macro="" textlink="">
      <xdr:nvSpPr>
        <xdr:cNvPr id="191" name="楕円 190">
          <a:extLst>
            <a:ext uri="{FF2B5EF4-FFF2-40B4-BE49-F238E27FC236}">
              <a16:creationId xmlns:a16="http://schemas.microsoft.com/office/drawing/2014/main" id="{F151F3EC-271D-41B4-8471-1B2B12A8B5F3}"/>
            </a:ext>
          </a:extLst>
        </xdr:cNvPr>
        <xdr:cNvSpPr/>
      </xdr:nvSpPr>
      <xdr:spPr>
        <a:xfrm>
          <a:off x="2571750" y="973291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55517</xdr:rowOff>
    </xdr:from>
    <xdr:to>
      <xdr:col>19</xdr:col>
      <xdr:colOff>177800</xdr:colOff>
      <xdr:row>60</xdr:row>
      <xdr:rowOff>76744</xdr:rowOff>
    </xdr:to>
    <xdr:cxnSp macro="">
      <xdr:nvCxnSpPr>
        <xdr:cNvPr id="192" name="直線コネクタ 191">
          <a:extLst>
            <a:ext uri="{FF2B5EF4-FFF2-40B4-BE49-F238E27FC236}">
              <a16:creationId xmlns:a16="http://schemas.microsoft.com/office/drawing/2014/main" id="{982FD5CE-485C-493E-9382-58CB37682C8F}"/>
            </a:ext>
          </a:extLst>
        </xdr:cNvPr>
        <xdr:cNvCxnSpPr/>
      </xdr:nvCxnSpPr>
      <xdr:spPr>
        <a:xfrm>
          <a:off x="2619375" y="9780542"/>
          <a:ext cx="809625"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154940</xdr:rowOff>
    </xdr:from>
    <xdr:to>
      <xdr:col>10</xdr:col>
      <xdr:colOff>165100</xdr:colOff>
      <xdr:row>60</xdr:row>
      <xdr:rowOff>85090</xdr:rowOff>
    </xdr:to>
    <xdr:sp macro="" textlink="">
      <xdr:nvSpPr>
        <xdr:cNvPr id="193" name="楕円 192">
          <a:extLst>
            <a:ext uri="{FF2B5EF4-FFF2-40B4-BE49-F238E27FC236}">
              <a16:creationId xmlns:a16="http://schemas.microsoft.com/office/drawing/2014/main" id="{BF6D8D61-3260-416E-A203-82B6A8D34494}"/>
            </a:ext>
          </a:extLst>
        </xdr:cNvPr>
        <xdr:cNvSpPr/>
      </xdr:nvSpPr>
      <xdr:spPr>
        <a:xfrm>
          <a:off x="1781175" y="971804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34290</xdr:rowOff>
    </xdr:from>
    <xdr:to>
      <xdr:col>15</xdr:col>
      <xdr:colOff>50800</xdr:colOff>
      <xdr:row>60</xdr:row>
      <xdr:rowOff>55517</xdr:rowOff>
    </xdr:to>
    <xdr:cxnSp macro="">
      <xdr:nvCxnSpPr>
        <xdr:cNvPr id="194" name="直線コネクタ 193">
          <a:extLst>
            <a:ext uri="{FF2B5EF4-FFF2-40B4-BE49-F238E27FC236}">
              <a16:creationId xmlns:a16="http://schemas.microsoft.com/office/drawing/2014/main" id="{DED4D873-10B1-4A53-AB85-040B19D957C5}"/>
            </a:ext>
          </a:extLst>
        </xdr:cNvPr>
        <xdr:cNvCxnSpPr/>
      </xdr:nvCxnSpPr>
      <xdr:spPr>
        <a:xfrm>
          <a:off x="1828800" y="9756140"/>
          <a:ext cx="790575" cy="2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133713</xdr:rowOff>
    </xdr:from>
    <xdr:to>
      <xdr:col>6</xdr:col>
      <xdr:colOff>38100</xdr:colOff>
      <xdr:row>60</xdr:row>
      <xdr:rowOff>63863</xdr:rowOff>
    </xdr:to>
    <xdr:sp macro="" textlink="">
      <xdr:nvSpPr>
        <xdr:cNvPr id="195" name="楕円 194">
          <a:extLst>
            <a:ext uri="{FF2B5EF4-FFF2-40B4-BE49-F238E27FC236}">
              <a16:creationId xmlns:a16="http://schemas.microsoft.com/office/drawing/2014/main" id="{7619A822-A029-4065-9C29-4136C72581B4}"/>
            </a:ext>
          </a:extLst>
        </xdr:cNvPr>
        <xdr:cNvSpPr/>
      </xdr:nvSpPr>
      <xdr:spPr>
        <a:xfrm>
          <a:off x="981075" y="969681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13063</xdr:rowOff>
    </xdr:from>
    <xdr:to>
      <xdr:col>10</xdr:col>
      <xdr:colOff>114300</xdr:colOff>
      <xdr:row>60</xdr:row>
      <xdr:rowOff>34290</xdr:rowOff>
    </xdr:to>
    <xdr:cxnSp macro="">
      <xdr:nvCxnSpPr>
        <xdr:cNvPr id="196" name="直線コネクタ 195">
          <a:extLst>
            <a:ext uri="{FF2B5EF4-FFF2-40B4-BE49-F238E27FC236}">
              <a16:creationId xmlns:a16="http://schemas.microsoft.com/office/drawing/2014/main" id="{5618BDF2-3560-4B8C-AC02-B31F503076CF}"/>
            </a:ext>
          </a:extLst>
        </xdr:cNvPr>
        <xdr:cNvCxnSpPr/>
      </xdr:nvCxnSpPr>
      <xdr:spPr>
        <a:xfrm>
          <a:off x="1028700" y="9734913"/>
          <a:ext cx="8001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66420</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F95265DC-CD98-4483-8B5A-A6299FF09855}"/>
            </a:ext>
          </a:extLst>
        </xdr:cNvPr>
        <xdr:cNvSpPr txBox="1"/>
      </xdr:nvSpPr>
      <xdr:spPr>
        <a:xfrm>
          <a:off x="3239144" y="9956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61521</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7946ADA4-D491-431E-BD6E-A32A1B43FCA3}"/>
            </a:ext>
          </a:extLst>
        </xdr:cNvPr>
        <xdr:cNvSpPr txBox="1"/>
      </xdr:nvSpPr>
      <xdr:spPr>
        <a:xfrm>
          <a:off x="2439044" y="99516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56623</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3480684E-D245-4AA8-9322-4DCC24DB9AA8}"/>
            </a:ext>
          </a:extLst>
        </xdr:cNvPr>
        <xdr:cNvSpPr txBox="1"/>
      </xdr:nvSpPr>
      <xdr:spPr>
        <a:xfrm>
          <a:off x="1648469" y="9943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14168</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AA6A6E48-E4DC-46F1-BE00-22E4F8965EDF}"/>
            </a:ext>
          </a:extLst>
        </xdr:cNvPr>
        <xdr:cNvSpPr txBox="1"/>
      </xdr:nvSpPr>
      <xdr:spPr>
        <a:xfrm>
          <a:off x="848369" y="989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144071</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BB01CFD7-7EFE-428F-8DBE-690B91B75700}"/>
            </a:ext>
          </a:extLst>
        </xdr:cNvPr>
        <xdr:cNvSpPr txBox="1"/>
      </xdr:nvSpPr>
      <xdr:spPr>
        <a:xfrm>
          <a:off x="3239144" y="9542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122844</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030E66A0-4783-4F2E-9C1C-9C1028DE849C}"/>
            </a:ext>
          </a:extLst>
        </xdr:cNvPr>
        <xdr:cNvSpPr txBox="1"/>
      </xdr:nvSpPr>
      <xdr:spPr>
        <a:xfrm>
          <a:off x="2439044" y="9527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101617</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45FEA0DD-554D-48E3-9B34-06178630FB84}"/>
            </a:ext>
          </a:extLst>
        </xdr:cNvPr>
        <xdr:cNvSpPr txBox="1"/>
      </xdr:nvSpPr>
      <xdr:spPr>
        <a:xfrm>
          <a:off x="1648469" y="9505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80390</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B8400A6A-1518-4C87-A6E5-502A4A548500}"/>
            </a:ext>
          </a:extLst>
        </xdr:cNvPr>
        <xdr:cNvSpPr txBox="1"/>
      </xdr:nvSpPr>
      <xdr:spPr>
        <a:xfrm>
          <a:off x="848369" y="9484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B794227-E4D7-4C75-BBA5-C77E3B54A6CC}"/>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53B704A2-32D8-460C-84B0-389EC8214DB9}"/>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23176BD8-D972-4A27-A679-9D4A8D3EE015}"/>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F7F043-F5F8-42D7-B099-E8549FB2D706}"/>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7EA5AFC1-422A-40D7-A766-DBB66F6ED36E}"/>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A716022D-6A84-41CF-AA55-FACF56732A32}"/>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AD7835EF-B94F-4F57-A05A-8B1FCDD178B5}"/>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2E39430-6EBE-4D94-9352-6A363229396B}"/>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BB7246F3-6C78-4493-8A8D-37FAD3A826BC}"/>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331EE75F-3048-47B7-B933-998D313D546D}"/>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3753EAED-38EF-4622-A8A8-97239C9F97E6}"/>
            </a:ext>
          </a:extLst>
        </xdr:cNvPr>
        <xdr:cNvCxnSpPr/>
      </xdr:nvCxnSpPr>
      <xdr:spPr>
        <a:xfrm>
          <a:off x="5953125" y="10448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7A791B23-0A22-4069-B368-276D101515FD}"/>
            </a:ext>
          </a:extLst>
        </xdr:cNvPr>
        <xdr:cNvSpPr txBox="1"/>
      </xdr:nvSpPr>
      <xdr:spPr>
        <a:xfrm>
          <a:off x="5723389" y="103130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6C3E3C36-2A62-4398-9ADD-60B49C8090E8}"/>
            </a:ext>
          </a:extLst>
        </xdr:cNvPr>
        <xdr:cNvCxnSpPr/>
      </xdr:nvCxnSpPr>
      <xdr:spPr>
        <a:xfrm>
          <a:off x="5953125" y="100869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C0919BBA-1B2F-4EF0-AA90-E42F6F3C0A34}"/>
            </a:ext>
          </a:extLst>
        </xdr:cNvPr>
        <xdr:cNvSpPr txBox="1"/>
      </xdr:nvSpPr>
      <xdr:spPr>
        <a:xfrm>
          <a:off x="5421206" y="99511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E61E0900-B223-4C17-B139-280F02E5D4B5}"/>
            </a:ext>
          </a:extLst>
        </xdr:cNvPr>
        <xdr:cNvCxnSpPr/>
      </xdr:nvCxnSpPr>
      <xdr:spPr>
        <a:xfrm>
          <a:off x="5953125" y="972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7E2C0195-CC78-4AA4-9550-E755F0203D02}"/>
            </a:ext>
          </a:extLst>
        </xdr:cNvPr>
        <xdr:cNvSpPr txBox="1"/>
      </xdr:nvSpPr>
      <xdr:spPr>
        <a:xfrm>
          <a:off x="5421206" y="95891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B774F833-42B4-4FA1-BABE-D5DC27E4D49E}"/>
            </a:ext>
          </a:extLst>
        </xdr:cNvPr>
        <xdr:cNvCxnSpPr/>
      </xdr:nvCxnSpPr>
      <xdr:spPr>
        <a:xfrm>
          <a:off x="5953125" y="937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E5672D7F-C7E9-49D6-911D-1993CD43B931}"/>
            </a:ext>
          </a:extLst>
        </xdr:cNvPr>
        <xdr:cNvSpPr txBox="1"/>
      </xdr:nvSpPr>
      <xdr:spPr>
        <a:xfrm>
          <a:off x="5421206" y="92367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7705BD63-FAF6-42B9-936F-F3B22410C3DC}"/>
            </a:ext>
          </a:extLst>
        </xdr:cNvPr>
        <xdr:cNvCxnSpPr/>
      </xdr:nvCxnSpPr>
      <xdr:spPr>
        <a:xfrm>
          <a:off x="5953125" y="901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A4B1D762-1B2C-4B13-9A2B-49A24F394C65}"/>
            </a:ext>
          </a:extLst>
        </xdr:cNvPr>
        <xdr:cNvSpPr txBox="1"/>
      </xdr:nvSpPr>
      <xdr:spPr>
        <a:xfrm>
          <a:off x="5324703"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886A4446-27B3-4C48-9F92-F7C1DE898C61}"/>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02BE82B7-EED0-4C57-B66C-B7D8E4A953CD}"/>
            </a:ext>
          </a:extLst>
        </xdr:cNvPr>
        <xdr:cNvSpPr txBox="1"/>
      </xdr:nvSpPr>
      <xdr:spPr>
        <a:xfrm>
          <a:off x="5324703" y="85128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479DA82D-AF41-4F0A-BA75-0DFA79DF4571}"/>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158835</xdr:rowOff>
    </xdr:from>
    <xdr:to>
      <xdr:col>54</xdr:col>
      <xdr:colOff>189865</xdr:colOff>
      <xdr:row>64</xdr:row>
      <xdr:rowOff>74788</xdr:rowOff>
    </xdr:to>
    <xdr:cxnSp macro="">
      <xdr:nvCxnSpPr>
        <xdr:cNvPr id="228" name="直線コネクタ 227">
          <a:extLst>
            <a:ext uri="{FF2B5EF4-FFF2-40B4-BE49-F238E27FC236}">
              <a16:creationId xmlns:a16="http://schemas.microsoft.com/office/drawing/2014/main" id="{DAF6A672-8EA7-452B-81A0-24B5137377D2}"/>
            </a:ext>
          </a:extLst>
        </xdr:cNvPr>
        <xdr:cNvCxnSpPr/>
      </xdr:nvCxnSpPr>
      <xdr:spPr>
        <a:xfrm flipV="1">
          <a:off x="9429115" y="9077410"/>
          <a:ext cx="0" cy="1370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78615</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34269181-9093-4003-9DC2-270D5ED8A536}"/>
            </a:ext>
          </a:extLst>
        </xdr:cNvPr>
        <xdr:cNvSpPr txBox="1"/>
      </xdr:nvSpPr>
      <xdr:spPr>
        <a:xfrm>
          <a:off x="9467850" y="10451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74788</xdr:rowOff>
    </xdr:from>
    <xdr:to>
      <xdr:col>55</xdr:col>
      <xdr:colOff>88900</xdr:colOff>
      <xdr:row>64</xdr:row>
      <xdr:rowOff>74788</xdr:rowOff>
    </xdr:to>
    <xdr:cxnSp macro="">
      <xdr:nvCxnSpPr>
        <xdr:cNvPr id="230" name="直線コネクタ 229">
          <a:extLst>
            <a:ext uri="{FF2B5EF4-FFF2-40B4-BE49-F238E27FC236}">
              <a16:creationId xmlns:a16="http://schemas.microsoft.com/office/drawing/2014/main" id="{A7FE34A2-A840-4735-880F-5EA37CC3B13C}"/>
            </a:ext>
          </a:extLst>
        </xdr:cNvPr>
        <xdr:cNvCxnSpPr/>
      </xdr:nvCxnSpPr>
      <xdr:spPr>
        <a:xfrm>
          <a:off x="9363075" y="1044751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105512</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1F0D0C99-9E08-418F-84F5-453710B36CD7}"/>
            </a:ext>
          </a:extLst>
        </xdr:cNvPr>
        <xdr:cNvSpPr txBox="1"/>
      </xdr:nvSpPr>
      <xdr:spPr>
        <a:xfrm>
          <a:off x="9467850" y="88558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158835</xdr:rowOff>
    </xdr:from>
    <xdr:to>
      <xdr:col>55</xdr:col>
      <xdr:colOff>88900</xdr:colOff>
      <xdr:row>55</xdr:row>
      <xdr:rowOff>158835</xdr:rowOff>
    </xdr:to>
    <xdr:cxnSp macro="">
      <xdr:nvCxnSpPr>
        <xdr:cNvPr id="232" name="直線コネクタ 231">
          <a:extLst>
            <a:ext uri="{FF2B5EF4-FFF2-40B4-BE49-F238E27FC236}">
              <a16:creationId xmlns:a16="http://schemas.microsoft.com/office/drawing/2014/main" id="{CD91D4C9-8A90-4EFF-AE30-534DD8670AB4}"/>
            </a:ext>
          </a:extLst>
        </xdr:cNvPr>
        <xdr:cNvCxnSpPr/>
      </xdr:nvCxnSpPr>
      <xdr:spPr>
        <a:xfrm>
          <a:off x="9363075" y="907741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1174</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8CBBD39F-70D7-4117-888C-A709D5AFE932}"/>
            </a:ext>
          </a:extLst>
        </xdr:cNvPr>
        <xdr:cNvSpPr txBox="1"/>
      </xdr:nvSpPr>
      <xdr:spPr>
        <a:xfrm>
          <a:off x="9467850" y="100500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149747</xdr:rowOff>
    </xdr:from>
    <xdr:to>
      <xdr:col>55</xdr:col>
      <xdr:colOff>50800</xdr:colOff>
      <xdr:row>63</xdr:row>
      <xdr:rowOff>79897</xdr:rowOff>
    </xdr:to>
    <xdr:sp macro="" textlink="">
      <xdr:nvSpPr>
        <xdr:cNvPr id="234" name="フローチャート: 判断 233">
          <a:extLst>
            <a:ext uri="{FF2B5EF4-FFF2-40B4-BE49-F238E27FC236}">
              <a16:creationId xmlns:a16="http://schemas.microsoft.com/office/drawing/2014/main" id="{5059D606-C1E8-4291-8B03-82AD06257E0A}"/>
            </a:ext>
          </a:extLst>
        </xdr:cNvPr>
        <xdr:cNvSpPr/>
      </xdr:nvSpPr>
      <xdr:spPr>
        <a:xfrm>
          <a:off x="9401175" y="10198622"/>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165999</xdr:rowOff>
    </xdr:from>
    <xdr:to>
      <xdr:col>50</xdr:col>
      <xdr:colOff>165100</xdr:colOff>
      <xdr:row>63</xdr:row>
      <xdr:rowOff>96149</xdr:rowOff>
    </xdr:to>
    <xdr:sp macro="" textlink="">
      <xdr:nvSpPr>
        <xdr:cNvPr id="235" name="フローチャート: 判断 234">
          <a:extLst>
            <a:ext uri="{FF2B5EF4-FFF2-40B4-BE49-F238E27FC236}">
              <a16:creationId xmlns:a16="http://schemas.microsoft.com/office/drawing/2014/main" id="{B3E64F74-1664-4589-919D-AF1447DB44AD}"/>
            </a:ext>
          </a:extLst>
        </xdr:cNvPr>
        <xdr:cNvSpPr/>
      </xdr:nvSpPr>
      <xdr:spPr>
        <a:xfrm>
          <a:off x="8639175" y="1021169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167225</xdr:rowOff>
    </xdr:from>
    <xdr:to>
      <xdr:col>46</xdr:col>
      <xdr:colOff>38100</xdr:colOff>
      <xdr:row>63</xdr:row>
      <xdr:rowOff>97375</xdr:rowOff>
    </xdr:to>
    <xdr:sp macro="" textlink="">
      <xdr:nvSpPr>
        <xdr:cNvPr id="236" name="フローチャート: 判断 235">
          <a:extLst>
            <a:ext uri="{FF2B5EF4-FFF2-40B4-BE49-F238E27FC236}">
              <a16:creationId xmlns:a16="http://schemas.microsoft.com/office/drawing/2014/main" id="{6B7264EE-F2FF-4E7B-B8E5-F40476B5A07A}"/>
            </a:ext>
          </a:extLst>
        </xdr:cNvPr>
        <xdr:cNvSpPr/>
      </xdr:nvSpPr>
      <xdr:spPr>
        <a:xfrm>
          <a:off x="7839075" y="1021292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162126</xdr:rowOff>
    </xdr:from>
    <xdr:to>
      <xdr:col>41</xdr:col>
      <xdr:colOff>101600</xdr:colOff>
      <xdr:row>63</xdr:row>
      <xdr:rowOff>92276</xdr:rowOff>
    </xdr:to>
    <xdr:sp macro="" textlink="">
      <xdr:nvSpPr>
        <xdr:cNvPr id="237" name="フローチャート: 判断 236">
          <a:extLst>
            <a:ext uri="{FF2B5EF4-FFF2-40B4-BE49-F238E27FC236}">
              <a16:creationId xmlns:a16="http://schemas.microsoft.com/office/drawing/2014/main" id="{F0C89A1F-AD95-4588-8F3F-CA81973CE877}"/>
            </a:ext>
          </a:extLst>
        </xdr:cNvPr>
        <xdr:cNvSpPr/>
      </xdr:nvSpPr>
      <xdr:spPr>
        <a:xfrm>
          <a:off x="7029450" y="1020782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112430</xdr:rowOff>
    </xdr:from>
    <xdr:to>
      <xdr:col>36</xdr:col>
      <xdr:colOff>165100</xdr:colOff>
      <xdr:row>63</xdr:row>
      <xdr:rowOff>42580</xdr:rowOff>
    </xdr:to>
    <xdr:sp macro="" textlink="">
      <xdr:nvSpPr>
        <xdr:cNvPr id="238" name="フローチャート: 判断 237">
          <a:extLst>
            <a:ext uri="{FF2B5EF4-FFF2-40B4-BE49-F238E27FC236}">
              <a16:creationId xmlns:a16="http://schemas.microsoft.com/office/drawing/2014/main" id="{34D9664E-0D2A-484F-9179-9FD5D84884CA}"/>
            </a:ext>
          </a:extLst>
        </xdr:cNvPr>
        <xdr:cNvSpPr/>
      </xdr:nvSpPr>
      <xdr:spPr>
        <a:xfrm>
          <a:off x="6238875" y="1016130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269E5660-6C45-467C-A068-40C95C9F11AF}"/>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58351FCA-5201-4C49-B46B-E52AE253CB61}"/>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36A47FE-954C-4C5A-9886-404BDAC5323C}"/>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CF9C17E3-99EF-4D45-8E27-24522AD7EEED}"/>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DC8B9749-CA4B-4C91-A4F3-CBDC273425E9}"/>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115781</xdr:rowOff>
    </xdr:from>
    <xdr:to>
      <xdr:col>55</xdr:col>
      <xdr:colOff>50800</xdr:colOff>
      <xdr:row>64</xdr:row>
      <xdr:rowOff>45931</xdr:rowOff>
    </xdr:to>
    <xdr:sp macro="" textlink="">
      <xdr:nvSpPr>
        <xdr:cNvPr id="244" name="楕円 243">
          <a:extLst>
            <a:ext uri="{FF2B5EF4-FFF2-40B4-BE49-F238E27FC236}">
              <a16:creationId xmlns:a16="http://schemas.microsoft.com/office/drawing/2014/main" id="{DD5B0C7A-AFF5-4618-AE86-04E56C39A798}"/>
            </a:ext>
          </a:extLst>
        </xdr:cNvPr>
        <xdr:cNvSpPr/>
      </xdr:nvSpPr>
      <xdr:spPr>
        <a:xfrm>
          <a:off x="9401175" y="10326581"/>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30708</xdr:rowOff>
    </xdr:from>
    <xdr:ext cx="534377" cy="259045"/>
    <xdr:sp macro="" textlink="">
      <xdr:nvSpPr>
        <xdr:cNvPr id="245" name="【橋りょう・トンネル】&#10;一人当たり有形固定資産（償却資産）額該当値テキスト">
          <a:extLst>
            <a:ext uri="{FF2B5EF4-FFF2-40B4-BE49-F238E27FC236}">
              <a16:creationId xmlns:a16="http://schemas.microsoft.com/office/drawing/2014/main" id="{5D7F9973-1F9B-40CA-806A-755542B738C9}"/>
            </a:ext>
          </a:extLst>
        </xdr:cNvPr>
        <xdr:cNvSpPr txBox="1"/>
      </xdr:nvSpPr>
      <xdr:spPr>
        <a:xfrm>
          <a:off x="9467850" y="10238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123697</xdr:rowOff>
    </xdr:from>
    <xdr:to>
      <xdr:col>50</xdr:col>
      <xdr:colOff>165100</xdr:colOff>
      <xdr:row>64</xdr:row>
      <xdr:rowOff>53847</xdr:rowOff>
    </xdr:to>
    <xdr:sp macro="" textlink="">
      <xdr:nvSpPr>
        <xdr:cNvPr id="246" name="楕円 245">
          <a:extLst>
            <a:ext uri="{FF2B5EF4-FFF2-40B4-BE49-F238E27FC236}">
              <a16:creationId xmlns:a16="http://schemas.microsoft.com/office/drawing/2014/main" id="{7C3F7D58-A0FB-4221-B6F6-89D9FD8B506E}"/>
            </a:ext>
          </a:extLst>
        </xdr:cNvPr>
        <xdr:cNvSpPr/>
      </xdr:nvSpPr>
      <xdr:spPr>
        <a:xfrm>
          <a:off x="8639175" y="10337672"/>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166581</xdr:rowOff>
    </xdr:from>
    <xdr:to>
      <xdr:col>55</xdr:col>
      <xdr:colOff>0</xdr:colOff>
      <xdr:row>64</xdr:row>
      <xdr:rowOff>3047</xdr:rowOff>
    </xdr:to>
    <xdr:cxnSp macro="">
      <xdr:nvCxnSpPr>
        <xdr:cNvPr id="247" name="直線コネクタ 246">
          <a:extLst>
            <a:ext uri="{FF2B5EF4-FFF2-40B4-BE49-F238E27FC236}">
              <a16:creationId xmlns:a16="http://schemas.microsoft.com/office/drawing/2014/main" id="{CCE4E63D-2A47-4EE0-8A45-BFED3028BD89}"/>
            </a:ext>
          </a:extLst>
        </xdr:cNvPr>
        <xdr:cNvCxnSpPr/>
      </xdr:nvCxnSpPr>
      <xdr:spPr>
        <a:xfrm flipV="1">
          <a:off x="8686800" y="10374206"/>
          <a:ext cx="742950" cy="1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123057</xdr:rowOff>
    </xdr:from>
    <xdr:to>
      <xdr:col>46</xdr:col>
      <xdr:colOff>38100</xdr:colOff>
      <xdr:row>64</xdr:row>
      <xdr:rowOff>53207</xdr:rowOff>
    </xdr:to>
    <xdr:sp macro="" textlink="">
      <xdr:nvSpPr>
        <xdr:cNvPr id="248" name="楕円 247">
          <a:extLst>
            <a:ext uri="{FF2B5EF4-FFF2-40B4-BE49-F238E27FC236}">
              <a16:creationId xmlns:a16="http://schemas.microsoft.com/office/drawing/2014/main" id="{4E22DAC1-36B3-4BBE-A28C-E41F79EBEFD5}"/>
            </a:ext>
          </a:extLst>
        </xdr:cNvPr>
        <xdr:cNvSpPr/>
      </xdr:nvSpPr>
      <xdr:spPr>
        <a:xfrm>
          <a:off x="7839075" y="10337032"/>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2407</xdr:rowOff>
    </xdr:from>
    <xdr:to>
      <xdr:col>50</xdr:col>
      <xdr:colOff>114300</xdr:colOff>
      <xdr:row>64</xdr:row>
      <xdr:rowOff>3047</xdr:rowOff>
    </xdr:to>
    <xdr:cxnSp macro="">
      <xdr:nvCxnSpPr>
        <xdr:cNvPr id="249" name="直線コネクタ 248">
          <a:extLst>
            <a:ext uri="{FF2B5EF4-FFF2-40B4-BE49-F238E27FC236}">
              <a16:creationId xmlns:a16="http://schemas.microsoft.com/office/drawing/2014/main" id="{A08F131A-78E0-437A-84AF-9FA2435F4995}"/>
            </a:ext>
          </a:extLst>
        </xdr:cNvPr>
        <xdr:cNvCxnSpPr/>
      </xdr:nvCxnSpPr>
      <xdr:spPr>
        <a:xfrm>
          <a:off x="7886700" y="10375132"/>
          <a:ext cx="8001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122206</xdr:rowOff>
    </xdr:from>
    <xdr:to>
      <xdr:col>41</xdr:col>
      <xdr:colOff>101600</xdr:colOff>
      <xdr:row>64</xdr:row>
      <xdr:rowOff>52356</xdr:rowOff>
    </xdr:to>
    <xdr:sp macro="" textlink="">
      <xdr:nvSpPr>
        <xdr:cNvPr id="250" name="楕円 249">
          <a:extLst>
            <a:ext uri="{FF2B5EF4-FFF2-40B4-BE49-F238E27FC236}">
              <a16:creationId xmlns:a16="http://schemas.microsoft.com/office/drawing/2014/main" id="{2E03C58C-AFBF-4968-9C9C-04427BE1E481}"/>
            </a:ext>
          </a:extLst>
        </xdr:cNvPr>
        <xdr:cNvSpPr/>
      </xdr:nvSpPr>
      <xdr:spPr>
        <a:xfrm>
          <a:off x="7029450" y="10336181"/>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1556</xdr:rowOff>
    </xdr:from>
    <xdr:to>
      <xdr:col>45</xdr:col>
      <xdr:colOff>177800</xdr:colOff>
      <xdr:row>64</xdr:row>
      <xdr:rowOff>2407</xdr:rowOff>
    </xdr:to>
    <xdr:cxnSp macro="">
      <xdr:nvCxnSpPr>
        <xdr:cNvPr id="251" name="直線コネクタ 250">
          <a:extLst>
            <a:ext uri="{FF2B5EF4-FFF2-40B4-BE49-F238E27FC236}">
              <a16:creationId xmlns:a16="http://schemas.microsoft.com/office/drawing/2014/main" id="{A8842B66-3809-4498-892D-BFCBE6000B53}"/>
            </a:ext>
          </a:extLst>
        </xdr:cNvPr>
        <xdr:cNvCxnSpPr/>
      </xdr:nvCxnSpPr>
      <xdr:spPr>
        <a:xfrm>
          <a:off x="7077075" y="10374281"/>
          <a:ext cx="809625" cy="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121262</xdr:rowOff>
    </xdr:from>
    <xdr:to>
      <xdr:col>36</xdr:col>
      <xdr:colOff>165100</xdr:colOff>
      <xdr:row>64</xdr:row>
      <xdr:rowOff>51412</xdr:rowOff>
    </xdr:to>
    <xdr:sp macro="" textlink="">
      <xdr:nvSpPr>
        <xdr:cNvPr id="252" name="楕円 251">
          <a:extLst>
            <a:ext uri="{FF2B5EF4-FFF2-40B4-BE49-F238E27FC236}">
              <a16:creationId xmlns:a16="http://schemas.microsoft.com/office/drawing/2014/main" id="{40A911B8-596A-47E7-A636-3839A883608C}"/>
            </a:ext>
          </a:extLst>
        </xdr:cNvPr>
        <xdr:cNvSpPr/>
      </xdr:nvSpPr>
      <xdr:spPr>
        <a:xfrm>
          <a:off x="6238875" y="10335237"/>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612</xdr:rowOff>
    </xdr:from>
    <xdr:to>
      <xdr:col>41</xdr:col>
      <xdr:colOff>50800</xdr:colOff>
      <xdr:row>64</xdr:row>
      <xdr:rowOff>1556</xdr:rowOff>
    </xdr:to>
    <xdr:cxnSp macro="">
      <xdr:nvCxnSpPr>
        <xdr:cNvPr id="253" name="直線コネクタ 252">
          <a:extLst>
            <a:ext uri="{FF2B5EF4-FFF2-40B4-BE49-F238E27FC236}">
              <a16:creationId xmlns:a16="http://schemas.microsoft.com/office/drawing/2014/main" id="{7D4CE20B-2533-410A-8AF2-5A910BD641D8}"/>
            </a:ext>
          </a:extLst>
        </xdr:cNvPr>
        <xdr:cNvCxnSpPr/>
      </xdr:nvCxnSpPr>
      <xdr:spPr>
        <a:xfrm>
          <a:off x="6286500" y="10373337"/>
          <a:ext cx="790575" cy="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112676</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4E88793D-FCA7-455A-8809-FDF0411FA484}"/>
            </a:ext>
          </a:extLst>
        </xdr:cNvPr>
        <xdr:cNvSpPr txBox="1"/>
      </xdr:nvSpPr>
      <xdr:spPr>
        <a:xfrm>
          <a:off x="8399995" y="9999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113902</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089479E6-5F1B-4DDB-A4B6-23A9112AB86C}"/>
            </a:ext>
          </a:extLst>
        </xdr:cNvPr>
        <xdr:cNvSpPr txBox="1"/>
      </xdr:nvSpPr>
      <xdr:spPr>
        <a:xfrm>
          <a:off x="7609420" y="10000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108803</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4072B144-9D16-4081-9F62-769ACAB1996B}"/>
            </a:ext>
          </a:extLst>
        </xdr:cNvPr>
        <xdr:cNvSpPr txBox="1"/>
      </xdr:nvSpPr>
      <xdr:spPr>
        <a:xfrm>
          <a:off x="6818845" y="9992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59107</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4F60CC9C-08D5-4199-B315-72847359B5FE}"/>
            </a:ext>
          </a:extLst>
        </xdr:cNvPr>
        <xdr:cNvSpPr txBox="1"/>
      </xdr:nvSpPr>
      <xdr:spPr>
        <a:xfrm>
          <a:off x="6009220" y="9946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44974</xdr:rowOff>
    </xdr:from>
    <xdr:ext cx="534377" cy="259045"/>
    <xdr:sp macro="" textlink="">
      <xdr:nvSpPr>
        <xdr:cNvPr id="258" name="n_1mainValue【橋りょう・トンネル】&#10;一人当たり有形固定資産（償却資産）額">
          <a:extLst>
            <a:ext uri="{FF2B5EF4-FFF2-40B4-BE49-F238E27FC236}">
              <a16:creationId xmlns:a16="http://schemas.microsoft.com/office/drawing/2014/main" id="{29215BED-5998-433E-860F-1F3E6B386E84}"/>
            </a:ext>
          </a:extLst>
        </xdr:cNvPr>
        <xdr:cNvSpPr txBox="1"/>
      </xdr:nvSpPr>
      <xdr:spPr>
        <a:xfrm>
          <a:off x="8429136" y="10420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44334</xdr:rowOff>
    </xdr:from>
    <xdr:ext cx="534377" cy="259045"/>
    <xdr:sp macro="" textlink="">
      <xdr:nvSpPr>
        <xdr:cNvPr id="259" name="n_2mainValue【橋りょう・トンネル】&#10;一人当たり有形固定資産（償却資産）額">
          <a:extLst>
            <a:ext uri="{FF2B5EF4-FFF2-40B4-BE49-F238E27FC236}">
              <a16:creationId xmlns:a16="http://schemas.microsoft.com/office/drawing/2014/main" id="{1A762AE6-0ECF-484E-AE61-213DD37E62DD}"/>
            </a:ext>
          </a:extLst>
        </xdr:cNvPr>
        <xdr:cNvSpPr txBox="1"/>
      </xdr:nvSpPr>
      <xdr:spPr>
        <a:xfrm>
          <a:off x="7648086" y="10420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43483</xdr:rowOff>
    </xdr:from>
    <xdr:ext cx="534377" cy="259045"/>
    <xdr:sp macro="" textlink="">
      <xdr:nvSpPr>
        <xdr:cNvPr id="260" name="n_3mainValue【橋りょう・トンネル】&#10;一人当たり有形固定資産（償却資産）額">
          <a:extLst>
            <a:ext uri="{FF2B5EF4-FFF2-40B4-BE49-F238E27FC236}">
              <a16:creationId xmlns:a16="http://schemas.microsoft.com/office/drawing/2014/main" id="{6676F4D6-7242-4A08-9679-69A05A338B2B}"/>
            </a:ext>
          </a:extLst>
        </xdr:cNvPr>
        <xdr:cNvSpPr txBox="1"/>
      </xdr:nvSpPr>
      <xdr:spPr>
        <a:xfrm>
          <a:off x="6847986" y="1041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42539</xdr:rowOff>
    </xdr:from>
    <xdr:ext cx="534377" cy="259045"/>
    <xdr:sp macro="" textlink="">
      <xdr:nvSpPr>
        <xdr:cNvPr id="261" name="n_4mainValue【橋りょう・トンネル】&#10;一人当たり有形固定資産（償却資産）額">
          <a:extLst>
            <a:ext uri="{FF2B5EF4-FFF2-40B4-BE49-F238E27FC236}">
              <a16:creationId xmlns:a16="http://schemas.microsoft.com/office/drawing/2014/main" id="{74140FA3-E92E-456D-B74A-D6DF0A01CD5B}"/>
            </a:ext>
          </a:extLst>
        </xdr:cNvPr>
        <xdr:cNvSpPr txBox="1"/>
      </xdr:nvSpPr>
      <xdr:spPr>
        <a:xfrm>
          <a:off x="6038361" y="10418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18CA7108-D595-4F36-A0A0-4B7F41EA139F}"/>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B66DA0A4-5141-45F8-BF53-FB38673E087E}"/>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AED0D395-AEBD-4714-9635-47F6F1361B88}"/>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E6BE53F7-7DAE-403D-A675-DB5233ADC862}"/>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B9EEF92-B239-4C2E-B472-1C634EB5A38E}"/>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7DA9CDA4-4ED3-42E4-A070-2DC336B1BE6C}"/>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AE88376B-B2D6-4F20-BBBC-92D398EE98CC}"/>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C54DE371-DE9E-4B29-9487-A6684069273A}"/>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2443CA57-BB47-47C4-9DEB-6C6A69B2173F}"/>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C4E0E760-BE0E-4754-BF30-98121A5EC272}"/>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172BA0F2-006E-4108-A0B5-FFEA4A841C81}"/>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430B0797-205A-45B1-AA8B-340C7311F6D7}"/>
            </a:ext>
          </a:extLst>
        </xdr:cNvPr>
        <xdr:cNvCxnSpPr/>
      </xdr:nvCxnSpPr>
      <xdr:spPr>
        <a:xfrm>
          <a:off x="685800" y="140942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62A4140B-6B6B-4C3F-B718-C6F9E49D123B}"/>
            </a:ext>
          </a:extLst>
        </xdr:cNvPr>
        <xdr:cNvSpPr txBox="1"/>
      </xdr:nvSpPr>
      <xdr:spPr>
        <a:xfrm>
          <a:off x="278946"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3C8290E5-A325-48E8-B713-AE8754725460}"/>
            </a:ext>
          </a:extLst>
        </xdr:cNvPr>
        <xdr:cNvCxnSpPr/>
      </xdr:nvCxnSpPr>
      <xdr:spPr>
        <a:xfrm>
          <a:off x="685800" y="1378358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7D3105D0-3501-40F3-BB87-FE91B83CA7E0}"/>
            </a:ext>
          </a:extLst>
        </xdr:cNvPr>
        <xdr:cNvSpPr txBox="1"/>
      </xdr:nvSpPr>
      <xdr:spPr>
        <a:xfrm>
          <a:off x="339891" y="13657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C50FA5D1-660E-4B55-86FB-9D4E140FDCE1}"/>
            </a:ext>
          </a:extLst>
        </xdr:cNvPr>
        <xdr:cNvCxnSpPr/>
      </xdr:nvCxnSpPr>
      <xdr:spPr>
        <a:xfrm>
          <a:off x="685800" y="134760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163006C1-86D7-4FD7-80AE-43D770302D99}"/>
            </a:ext>
          </a:extLst>
        </xdr:cNvPr>
        <xdr:cNvSpPr txBox="1"/>
      </xdr:nvSpPr>
      <xdr:spPr>
        <a:xfrm>
          <a:off x="339891" y="1334653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164905DA-8FE8-48EC-9BC9-83EBF0ECB8DC}"/>
            </a:ext>
          </a:extLst>
        </xdr:cNvPr>
        <xdr:cNvCxnSpPr/>
      </xdr:nvCxnSpPr>
      <xdr:spPr>
        <a:xfrm>
          <a:off x="685800" y="1317488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8A74764B-1ACB-42E2-A979-0E1B290594AD}"/>
            </a:ext>
          </a:extLst>
        </xdr:cNvPr>
        <xdr:cNvSpPr txBox="1"/>
      </xdr:nvSpPr>
      <xdr:spPr>
        <a:xfrm>
          <a:off x="339891" y="130390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C523BE90-3347-4960-A129-B7087E97672C}"/>
            </a:ext>
          </a:extLst>
        </xdr:cNvPr>
        <xdr:cNvCxnSpPr/>
      </xdr:nvCxnSpPr>
      <xdr:spPr>
        <a:xfrm>
          <a:off x="685800" y="128673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C44DB4B4-9610-4CF0-BD1D-B075667DC317}"/>
            </a:ext>
          </a:extLst>
        </xdr:cNvPr>
        <xdr:cNvSpPr txBox="1"/>
      </xdr:nvSpPr>
      <xdr:spPr>
        <a:xfrm>
          <a:off x="339891" y="12728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4F870536-7FF8-4B73-A03F-E83E6C40C660}"/>
            </a:ext>
          </a:extLst>
        </xdr:cNvPr>
        <xdr:cNvCxnSpPr/>
      </xdr:nvCxnSpPr>
      <xdr:spPr>
        <a:xfrm>
          <a:off x="685800" y="125566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BC46538B-E562-48A0-B043-FAC7AB46CD7B}"/>
            </a:ext>
          </a:extLst>
        </xdr:cNvPr>
        <xdr:cNvSpPr txBox="1"/>
      </xdr:nvSpPr>
      <xdr:spPr>
        <a:xfrm>
          <a:off x="388136" y="124207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DD25BB6B-0F83-42D7-A8E9-C94B96B8CD3B}"/>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68ABC3C2-14D6-4277-861F-A620A18812B1}"/>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8708</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2913277C-B699-47F9-BC3A-FA920F02250A}"/>
            </a:ext>
          </a:extLst>
        </xdr:cNvPr>
        <xdr:cNvCxnSpPr/>
      </xdr:nvCxnSpPr>
      <xdr:spPr>
        <a:xfrm flipV="1">
          <a:off x="4180840" y="12651558"/>
          <a:ext cx="0" cy="1442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公営住宅】&#10;有形固定資産減価償却率最小値テキスト">
          <a:extLst>
            <a:ext uri="{FF2B5EF4-FFF2-40B4-BE49-F238E27FC236}">
              <a16:creationId xmlns:a16="http://schemas.microsoft.com/office/drawing/2014/main" id="{499E5E20-060B-4344-9C9C-A2E170FA2193}"/>
            </a:ext>
          </a:extLst>
        </xdr:cNvPr>
        <xdr:cNvSpPr txBox="1"/>
      </xdr:nvSpPr>
      <xdr:spPr>
        <a:xfrm>
          <a:off x="4219575" y="1409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A72D4E26-2B4B-4E2D-B367-6765021AF37F}"/>
            </a:ext>
          </a:extLst>
        </xdr:cNvPr>
        <xdr:cNvCxnSpPr/>
      </xdr:nvCxnSpPr>
      <xdr:spPr>
        <a:xfrm>
          <a:off x="4105275" y="140942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126835</xdr:rowOff>
    </xdr:from>
    <xdr:ext cx="340478" cy="259045"/>
    <xdr:sp macro="" textlink="">
      <xdr:nvSpPr>
        <xdr:cNvPr id="290" name="【公営住宅】&#10;有形固定資産減価償却率最大値テキスト">
          <a:extLst>
            <a:ext uri="{FF2B5EF4-FFF2-40B4-BE49-F238E27FC236}">
              <a16:creationId xmlns:a16="http://schemas.microsoft.com/office/drawing/2014/main" id="{BEBB4CB7-BF37-4D57-B9DA-506F77A46352}"/>
            </a:ext>
          </a:extLst>
        </xdr:cNvPr>
        <xdr:cNvSpPr txBox="1"/>
      </xdr:nvSpPr>
      <xdr:spPr>
        <a:xfrm>
          <a:off x="4219575" y="124394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8708</xdr:rowOff>
    </xdr:from>
    <xdr:to>
      <xdr:col>24</xdr:col>
      <xdr:colOff>152400</xdr:colOff>
      <xdr:row>78</xdr:row>
      <xdr:rowOff>8708</xdr:rowOff>
    </xdr:to>
    <xdr:cxnSp macro="">
      <xdr:nvCxnSpPr>
        <xdr:cNvPr id="291" name="直線コネクタ 290">
          <a:extLst>
            <a:ext uri="{FF2B5EF4-FFF2-40B4-BE49-F238E27FC236}">
              <a16:creationId xmlns:a16="http://schemas.microsoft.com/office/drawing/2014/main" id="{7E7B5C4E-12E9-4B5A-81C6-45FD119D42FA}"/>
            </a:ext>
          </a:extLst>
        </xdr:cNvPr>
        <xdr:cNvCxnSpPr/>
      </xdr:nvCxnSpPr>
      <xdr:spPr>
        <a:xfrm>
          <a:off x="4105275" y="1265155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40839</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A58727BF-3E76-4D3C-BC21-7C486119D6D8}"/>
            </a:ext>
          </a:extLst>
        </xdr:cNvPr>
        <xdr:cNvSpPr txBox="1"/>
      </xdr:nvSpPr>
      <xdr:spPr>
        <a:xfrm>
          <a:off x="4219575" y="134901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62412</xdr:rowOff>
    </xdr:from>
    <xdr:to>
      <xdr:col>24</xdr:col>
      <xdr:colOff>114300</xdr:colOff>
      <xdr:row>83</xdr:row>
      <xdr:rowOff>164012</xdr:rowOff>
    </xdr:to>
    <xdr:sp macro="" textlink="">
      <xdr:nvSpPr>
        <xdr:cNvPr id="293" name="フローチャート: 判断 292">
          <a:extLst>
            <a:ext uri="{FF2B5EF4-FFF2-40B4-BE49-F238E27FC236}">
              <a16:creationId xmlns:a16="http://schemas.microsoft.com/office/drawing/2014/main" id="{61CAD76B-31F5-4C89-976D-A701CE2C3392}"/>
            </a:ext>
          </a:extLst>
        </xdr:cNvPr>
        <xdr:cNvSpPr/>
      </xdr:nvSpPr>
      <xdr:spPr>
        <a:xfrm>
          <a:off x="4124325" y="1351488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158750</xdr:rowOff>
    </xdr:from>
    <xdr:to>
      <xdr:col>20</xdr:col>
      <xdr:colOff>38100</xdr:colOff>
      <xdr:row>83</xdr:row>
      <xdr:rowOff>88900</xdr:rowOff>
    </xdr:to>
    <xdr:sp macro="" textlink="">
      <xdr:nvSpPr>
        <xdr:cNvPr id="294" name="フローチャート: 判断 293">
          <a:extLst>
            <a:ext uri="{FF2B5EF4-FFF2-40B4-BE49-F238E27FC236}">
              <a16:creationId xmlns:a16="http://schemas.microsoft.com/office/drawing/2014/main" id="{C18EA9D3-7464-4106-A07A-2E2E514E8223}"/>
            </a:ext>
          </a:extLst>
        </xdr:cNvPr>
        <xdr:cNvSpPr/>
      </xdr:nvSpPr>
      <xdr:spPr>
        <a:xfrm>
          <a:off x="3381375" y="1344930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140788</xdr:rowOff>
    </xdr:from>
    <xdr:to>
      <xdr:col>15</xdr:col>
      <xdr:colOff>101600</xdr:colOff>
      <xdr:row>83</xdr:row>
      <xdr:rowOff>70938</xdr:rowOff>
    </xdr:to>
    <xdr:sp macro="" textlink="">
      <xdr:nvSpPr>
        <xdr:cNvPr id="295" name="フローチャート: 判断 294">
          <a:extLst>
            <a:ext uri="{FF2B5EF4-FFF2-40B4-BE49-F238E27FC236}">
              <a16:creationId xmlns:a16="http://schemas.microsoft.com/office/drawing/2014/main" id="{B8C1C05E-E447-4378-B381-5A9B208D0179}"/>
            </a:ext>
          </a:extLst>
        </xdr:cNvPr>
        <xdr:cNvSpPr/>
      </xdr:nvSpPr>
      <xdr:spPr>
        <a:xfrm>
          <a:off x="2571750" y="13431338"/>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41184</xdr:rowOff>
    </xdr:from>
    <xdr:to>
      <xdr:col>10</xdr:col>
      <xdr:colOff>165100</xdr:colOff>
      <xdr:row>83</xdr:row>
      <xdr:rowOff>142784</xdr:rowOff>
    </xdr:to>
    <xdr:sp macro="" textlink="">
      <xdr:nvSpPr>
        <xdr:cNvPr id="296" name="フローチャート: 判断 295">
          <a:extLst>
            <a:ext uri="{FF2B5EF4-FFF2-40B4-BE49-F238E27FC236}">
              <a16:creationId xmlns:a16="http://schemas.microsoft.com/office/drawing/2014/main" id="{927EF5C9-F0A4-4C12-92F9-1F0546AC99B9}"/>
            </a:ext>
          </a:extLst>
        </xdr:cNvPr>
        <xdr:cNvSpPr/>
      </xdr:nvSpPr>
      <xdr:spPr>
        <a:xfrm>
          <a:off x="1781175" y="1349048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44450</xdr:rowOff>
    </xdr:from>
    <xdr:to>
      <xdr:col>6</xdr:col>
      <xdr:colOff>38100</xdr:colOff>
      <xdr:row>83</xdr:row>
      <xdr:rowOff>146050</xdr:rowOff>
    </xdr:to>
    <xdr:sp macro="" textlink="">
      <xdr:nvSpPr>
        <xdr:cNvPr id="297" name="フローチャート: 判断 296">
          <a:extLst>
            <a:ext uri="{FF2B5EF4-FFF2-40B4-BE49-F238E27FC236}">
              <a16:creationId xmlns:a16="http://schemas.microsoft.com/office/drawing/2014/main" id="{5D6122AA-3DF2-456F-9C00-9BAC83167CD4}"/>
            </a:ext>
          </a:extLst>
        </xdr:cNvPr>
        <xdr:cNvSpPr/>
      </xdr:nvSpPr>
      <xdr:spPr>
        <a:xfrm>
          <a:off x="981075" y="1349692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C264686-4F86-4AA5-A3D5-6BB42DA0DA75}"/>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AB7E529D-45CB-450D-A8B0-17BE0D8910C7}"/>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6458F560-0D7F-4926-9AC1-BC6C61C6370B}"/>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AC7CB98B-2878-4CAC-B4EC-DC55F4505211}"/>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D563D427-C5C4-484C-9EF6-B76363DCD5F2}"/>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37919</xdr:rowOff>
    </xdr:from>
    <xdr:to>
      <xdr:col>24</xdr:col>
      <xdr:colOff>114300</xdr:colOff>
      <xdr:row>83</xdr:row>
      <xdr:rowOff>139519</xdr:rowOff>
    </xdr:to>
    <xdr:sp macro="" textlink="">
      <xdr:nvSpPr>
        <xdr:cNvPr id="303" name="楕円 302">
          <a:extLst>
            <a:ext uri="{FF2B5EF4-FFF2-40B4-BE49-F238E27FC236}">
              <a16:creationId xmlns:a16="http://schemas.microsoft.com/office/drawing/2014/main" id="{89C524D8-80DA-4AFB-B28F-512CE4124856}"/>
            </a:ext>
          </a:extLst>
        </xdr:cNvPr>
        <xdr:cNvSpPr/>
      </xdr:nvSpPr>
      <xdr:spPr>
        <a:xfrm>
          <a:off x="4124325" y="1348721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60796</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3AD8286A-84A6-47C1-9EFB-4C88428FBBCC}"/>
            </a:ext>
          </a:extLst>
        </xdr:cNvPr>
        <xdr:cNvSpPr txBox="1"/>
      </xdr:nvSpPr>
      <xdr:spPr>
        <a:xfrm>
          <a:off x="4219575" y="13351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6894</xdr:rowOff>
    </xdr:from>
    <xdr:to>
      <xdr:col>20</xdr:col>
      <xdr:colOff>38100</xdr:colOff>
      <xdr:row>83</xdr:row>
      <xdr:rowOff>108494</xdr:rowOff>
    </xdr:to>
    <xdr:sp macro="" textlink="">
      <xdr:nvSpPr>
        <xdr:cNvPr id="305" name="楕円 304">
          <a:extLst>
            <a:ext uri="{FF2B5EF4-FFF2-40B4-BE49-F238E27FC236}">
              <a16:creationId xmlns:a16="http://schemas.microsoft.com/office/drawing/2014/main" id="{CF315484-AD82-46DA-BDFB-C93F5CE676B1}"/>
            </a:ext>
          </a:extLst>
        </xdr:cNvPr>
        <xdr:cNvSpPr/>
      </xdr:nvSpPr>
      <xdr:spPr>
        <a:xfrm>
          <a:off x="3381375" y="1345936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57694</xdr:rowOff>
    </xdr:from>
    <xdr:to>
      <xdr:col>24</xdr:col>
      <xdr:colOff>63500</xdr:colOff>
      <xdr:row>83</xdr:row>
      <xdr:rowOff>88719</xdr:rowOff>
    </xdr:to>
    <xdr:cxnSp macro="">
      <xdr:nvCxnSpPr>
        <xdr:cNvPr id="306" name="直線コネクタ 305">
          <a:extLst>
            <a:ext uri="{FF2B5EF4-FFF2-40B4-BE49-F238E27FC236}">
              <a16:creationId xmlns:a16="http://schemas.microsoft.com/office/drawing/2014/main" id="{487625B5-40C9-4144-B81D-42A64B3CB4BB}"/>
            </a:ext>
          </a:extLst>
        </xdr:cNvPr>
        <xdr:cNvCxnSpPr/>
      </xdr:nvCxnSpPr>
      <xdr:spPr>
        <a:xfrm>
          <a:off x="3429000" y="13506994"/>
          <a:ext cx="752475" cy="27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142421</xdr:rowOff>
    </xdr:from>
    <xdr:to>
      <xdr:col>15</xdr:col>
      <xdr:colOff>101600</xdr:colOff>
      <xdr:row>83</xdr:row>
      <xdr:rowOff>72571</xdr:rowOff>
    </xdr:to>
    <xdr:sp macro="" textlink="">
      <xdr:nvSpPr>
        <xdr:cNvPr id="307" name="楕円 306">
          <a:extLst>
            <a:ext uri="{FF2B5EF4-FFF2-40B4-BE49-F238E27FC236}">
              <a16:creationId xmlns:a16="http://schemas.microsoft.com/office/drawing/2014/main" id="{8B96F353-3F95-4BF5-BD38-85AAF3E7B807}"/>
            </a:ext>
          </a:extLst>
        </xdr:cNvPr>
        <xdr:cNvSpPr/>
      </xdr:nvSpPr>
      <xdr:spPr>
        <a:xfrm>
          <a:off x="2571750" y="13432971"/>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21771</xdr:rowOff>
    </xdr:from>
    <xdr:to>
      <xdr:col>19</xdr:col>
      <xdr:colOff>177800</xdr:colOff>
      <xdr:row>83</xdr:row>
      <xdr:rowOff>57694</xdr:rowOff>
    </xdr:to>
    <xdr:cxnSp macro="">
      <xdr:nvCxnSpPr>
        <xdr:cNvPr id="308" name="直線コネクタ 307">
          <a:extLst>
            <a:ext uri="{FF2B5EF4-FFF2-40B4-BE49-F238E27FC236}">
              <a16:creationId xmlns:a16="http://schemas.microsoft.com/office/drawing/2014/main" id="{8C393F04-959A-432D-80DD-C646E94D6E24}"/>
            </a:ext>
          </a:extLst>
        </xdr:cNvPr>
        <xdr:cNvCxnSpPr/>
      </xdr:nvCxnSpPr>
      <xdr:spPr>
        <a:xfrm>
          <a:off x="2619375" y="13471071"/>
          <a:ext cx="809625"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106499</xdr:rowOff>
    </xdr:from>
    <xdr:to>
      <xdr:col>10</xdr:col>
      <xdr:colOff>165100</xdr:colOff>
      <xdr:row>83</xdr:row>
      <xdr:rowOff>36649</xdr:rowOff>
    </xdr:to>
    <xdr:sp macro="" textlink="">
      <xdr:nvSpPr>
        <xdr:cNvPr id="309" name="楕円 308">
          <a:extLst>
            <a:ext uri="{FF2B5EF4-FFF2-40B4-BE49-F238E27FC236}">
              <a16:creationId xmlns:a16="http://schemas.microsoft.com/office/drawing/2014/main" id="{75EBA32D-F576-44EE-ACD1-5D628FEB55E9}"/>
            </a:ext>
          </a:extLst>
        </xdr:cNvPr>
        <xdr:cNvSpPr/>
      </xdr:nvSpPr>
      <xdr:spPr>
        <a:xfrm>
          <a:off x="1781175" y="1339069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157299</xdr:rowOff>
    </xdr:from>
    <xdr:to>
      <xdr:col>15</xdr:col>
      <xdr:colOff>50800</xdr:colOff>
      <xdr:row>83</xdr:row>
      <xdr:rowOff>21771</xdr:rowOff>
    </xdr:to>
    <xdr:cxnSp macro="">
      <xdr:nvCxnSpPr>
        <xdr:cNvPr id="310" name="直線コネクタ 309">
          <a:extLst>
            <a:ext uri="{FF2B5EF4-FFF2-40B4-BE49-F238E27FC236}">
              <a16:creationId xmlns:a16="http://schemas.microsoft.com/office/drawing/2014/main" id="{D961102C-F25F-405E-9376-C9F2897EA625}"/>
            </a:ext>
          </a:extLst>
        </xdr:cNvPr>
        <xdr:cNvCxnSpPr/>
      </xdr:nvCxnSpPr>
      <xdr:spPr>
        <a:xfrm>
          <a:off x="1828800" y="13447849"/>
          <a:ext cx="790575" cy="23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64044</xdr:rowOff>
    </xdr:from>
    <xdr:to>
      <xdr:col>6</xdr:col>
      <xdr:colOff>38100</xdr:colOff>
      <xdr:row>82</xdr:row>
      <xdr:rowOff>165644</xdr:rowOff>
    </xdr:to>
    <xdr:sp macro="" textlink="">
      <xdr:nvSpPr>
        <xdr:cNvPr id="311" name="楕円 310">
          <a:extLst>
            <a:ext uri="{FF2B5EF4-FFF2-40B4-BE49-F238E27FC236}">
              <a16:creationId xmlns:a16="http://schemas.microsoft.com/office/drawing/2014/main" id="{ED141BE6-9345-475E-9EA0-C31FD66D6197}"/>
            </a:ext>
          </a:extLst>
        </xdr:cNvPr>
        <xdr:cNvSpPr/>
      </xdr:nvSpPr>
      <xdr:spPr>
        <a:xfrm>
          <a:off x="981075" y="1335459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114844</xdr:rowOff>
    </xdr:from>
    <xdr:to>
      <xdr:col>10</xdr:col>
      <xdr:colOff>114300</xdr:colOff>
      <xdr:row>82</xdr:row>
      <xdr:rowOff>157299</xdr:rowOff>
    </xdr:to>
    <xdr:cxnSp macro="">
      <xdr:nvCxnSpPr>
        <xdr:cNvPr id="312" name="直線コネクタ 311">
          <a:extLst>
            <a:ext uri="{FF2B5EF4-FFF2-40B4-BE49-F238E27FC236}">
              <a16:creationId xmlns:a16="http://schemas.microsoft.com/office/drawing/2014/main" id="{E1A3BA5D-1DA8-4356-8BF2-A5D1E4BD8EA6}"/>
            </a:ext>
          </a:extLst>
        </xdr:cNvPr>
        <xdr:cNvCxnSpPr/>
      </xdr:nvCxnSpPr>
      <xdr:spPr>
        <a:xfrm>
          <a:off x="1028700" y="13402219"/>
          <a:ext cx="800100" cy="4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105427</xdr:rowOff>
    </xdr:from>
    <xdr:ext cx="405111" cy="259045"/>
    <xdr:sp macro="" textlink="">
      <xdr:nvSpPr>
        <xdr:cNvPr id="313" name="n_1aveValue【公営住宅】&#10;有形固定資産減価償却率">
          <a:extLst>
            <a:ext uri="{FF2B5EF4-FFF2-40B4-BE49-F238E27FC236}">
              <a16:creationId xmlns:a16="http://schemas.microsoft.com/office/drawing/2014/main" id="{C0D82D1F-4662-4294-8AEC-69DF62473F4D}"/>
            </a:ext>
          </a:extLst>
        </xdr:cNvPr>
        <xdr:cNvSpPr txBox="1"/>
      </xdr:nvSpPr>
      <xdr:spPr>
        <a:xfrm>
          <a:off x="3239144" y="13227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87465</xdr:rowOff>
    </xdr:from>
    <xdr:ext cx="405111" cy="259045"/>
    <xdr:sp macro="" textlink="">
      <xdr:nvSpPr>
        <xdr:cNvPr id="314" name="n_2aveValue【公営住宅】&#10;有形固定資産減価償却率">
          <a:extLst>
            <a:ext uri="{FF2B5EF4-FFF2-40B4-BE49-F238E27FC236}">
              <a16:creationId xmlns:a16="http://schemas.microsoft.com/office/drawing/2014/main" id="{29638E61-9612-4D3A-AF7E-CC24DB42D982}"/>
            </a:ext>
          </a:extLst>
        </xdr:cNvPr>
        <xdr:cNvSpPr txBox="1"/>
      </xdr:nvSpPr>
      <xdr:spPr>
        <a:xfrm>
          <a:off x="2439044" y="13209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133911</xdr:rowOff>
    </xdr:from>
    <xdr:ext cx="405111" cy="259045"/>
    <xdr:sp macro="" textlink="">
      <xdr:nvSpPr>
        <xdr:cNvPr id="315" name="n_3aveValue【公営住宅】&#10;有形固定資産減価償却率">
          <a:extLst>
            <a:ext uri="{FF2B5EF4-FFF2-40B4-BE49-F238E27FC236}">
              <a16:creationId xmlns:a16="http://schemas.microsoft.com/office/drawing/2014/main" id="{93FF632A-B1A6-49CC-A132-E24214F34C9D}"/>
            </a:ext>
          </a:extLst>
        </xdr:cNvPr>
        <xdr:cNvSpPr txBox="1"/>
      </xdr:nvSpPr>
      <xdr:spPr>
        <a:xfrm>
          <a:off x="1648469" y="13583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137177</xdr:rowOff>
    </xdr:from>
    <xdr:ext cx="405111" cy="259045"/>
    <xdr:sp macro="" textlink="">
      <xdr:nvSpPr>
        <xdr:cNvPr id="316" name="n_4aveValue【公営住宅】&#10;有形固定資産減価償却率">
          <a:extLst>
            <a:ext uri="{FF2B5EF4-FFF2-40B4-BE49-F238E27FC236}">
              <a16:creationId xmlns:a16="http://schemas.microsoft.com/office/drawing/2014/main" id="{14658241-D68B-46E2-8B41-B2A53BF367FB}"/>
            </a:ext>
          </a:extLst>
        </xdr:cNvPr>
        <xdr:cNvSpPr txBox="1"/>
      </xdr:nvSpPr>
      <xdr:spPr>
        <a:xfrm>
          <a:off x="848369" y="13589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99621</xdr:rowOff>
    </xdr:from>
    <xdr:ext cx="405111" cy="259045"/>
    <xdr:sp macro="" textlink="">
      <xdr:nvSpPr>
        <xdr:cNvPr id="317" name="n_1mainValue【公営住宅】&#10;有形固定資産減価償却率">
          <a:extLst>
            <a:ext uri="{FF2B5EF4-FFF2-40B4-BE49-F238E27FC236}">
              <a16:creationId xmlns:a16="http://schemas.microsoft.com/office/drawing/2014/main" id="{C66C6937-CC88-4B26-BC41-527F5A08B3F8}"/>
            </a:ext>
          </a:extLst>
        </xdr:cNvPr>
        <xdr:cNvSpPr txBox="1"/>
      </xdr:nvSpPr>
      <xdr:spPr>
        <a:xfrm>
          <a:off x="3239144" y="13552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63698</xdr:rowOff>
    </xdr:from>
    <xdr:ext cx="405111" cy="259045"/>
    <xdr:sp macro="" textlink="">
      <xdr:nvSpPr>
        <xdr:cNvPr id="318" name="n_2mainValue【公営住宅】&#10;有形固定資産減価償却率">
          <a:extLst>
            <a:ext uri="{FF2B5EF4-FFF2-40B4-BE49-F238E27FC236}">
              <a16:creationId xmlns:a16="http://schemas.microsoft.com/office/drawing/2014/main" id="{0DD96F69-480C-462F-B38F-9A086C8CD604}"/>
            </a:ext>
          </a:extLst>
        </xdr:cNvPr>
        <xdr:cNvSpPr txBox="1"/>
      </xdr:nvSpPr>
      <xdr:spPr>
        <a:xfrm>
          <a:off x="2439044" y="13516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53176</xdr:rowOff>
    </xdr:from>
    <xdr:ext cx="405111" cy="259045"/>
    <xdr:sp macro="" textlink="">
      <xdr:nvSpPr>
        <xdr:cNvPr id="319" name="n_3mainValue【公営住宅】&#10;有形固定資産減価償却率">
          <a:extLst>
            <a:ext uri="{FF2B5EF4-FFF2-40B4-BE49-F238E27FC236}">
              <a16:creationId xmlns:a16="http://schemas.microsoft.com/office/drawing/2014/main" id="{83FC8286-8AEE-4707-B3B5-B68F622F6776}"/>
            </a:ext>
          </a:extLst>
        </xdr:cNvPr>
        <xdr:cNvSpPr txBox="1"/>
      </xdr:nvSpPr>
      <xdr:spPr>
        <a:xfrm>
          <a:off x="1648469" y="13175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10721</xdr:rowOff>
    </xdr:from>
    <xdr:ext cx="405111" cy="259045"/>
    <xdr:sp macro="" textlink="">
      <xdr:nvSpPr>
        <xdr:cNvPr id="320" name="n_4mainValue【公営住宅】&#10;有形固定資産減価償却率">
          <a:extLst>
            <a:ext uri="{FF2B5EF4-FFF2-40B4-BE49-F238E27FC236}">
              <a16:creationId xmlns:a16="http://schemas.microsoft.com/office/drawing/2014/main" id="{9C01334E-29DE-40C0-BA76-3C5E2CA8262F}"/>
            </a:ext>
          </a:extLst>
        </xdr:cNvPr>
        <xdr:cNvSpPr txBox="1"/>
      </xdr:nvSpPr>
      <xdr:spPr>
        <a:xfrm>
          <a:off x="848369" y="13132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CF628D31-D2B6-439F-A69E-0CF3EEAB9D27}"/>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4A15ED47-B785-4F31-9723-187F89BCE25E}"/>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DA0DD72-138E-400D-93B7-F355FA1A1A63}"/>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200D97CF-C3D4-4C13-A09B-143FC63E2CC5}"/>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23059827-504D-4DEC-A063-6A6EF543EFE0}"/>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227535F4-E138-45EA-8476-5A03F8A972B3}"/>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C21F937F-4D52-4817-BB9D-95786E4D718A}"/>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7C841EBC-ACDB-48B9-AE2B-267E90308A27}"/>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639B838E-6BFB-437E-A6A0-E4B5092BAD44}"/>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89C186DB-BBC6-4A28-88A7-183DB30CF3F8}"/>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1" name="直線コネクタ 330">
          <a:extLst>
            <a:ext uri="{FF2B5EF4-FFF2-40B4-BE49-F238E27FC236}">
              <a16:creationId xmlns:a16="http://schemas.microsoft.com/office/drawing/2014/main" id="{A2730425-1A61-44D6-BF2B-425DC31C2240}"/>
            </a:ext>
          </a:extLst>
        </xdr:cNvPr>
        <xdr:cNvCxnSpPr/>
      </xdr:nvCxnSpPr>
      <xdr:spPr>
        <a:xfrm>
          <a:off x="5953125" y="13973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2" name="テキスト ボックス 331">
          <a:extLst>
            <a:ext uri="{FF2B5EF4-FFF2-40B4-BE49-F238E27FC236}">
              <a16:creationId xmlns:a16="http://schemas.microsoft.com/office/drawing/2014/main" id="{070A4398-2FDF-45D1-AB7F-D55079CF6251}"/>
            </a:ext>
          </a:extLst>
        </xdr:cNvPr>
        <xdr:cNvSpPr txBox="1"/>
      </xdr:nvSpPr>
      <xdr:spPr>
        <a:xfrm>
          <a:off x="5527221" y="13837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3" name="直線コネクタ 332">
          <a:extLst>
            <a:ext uri="{FF2B5EF4-FFF2-40B4-BE49-F238E27FC236}">
              <a16:creationId xmlns:a16="http://schemas.microsoft.com/office/drawing/2014/main" id="{F4EF8FBA-45A9-451C-B62E-754A9CA28E3C}"/>
            </a:ext>
          </a:extLst>
        </xdr:cNvPr>
        <xdr:cNvCxnSpPr/>
      </xdr:nvCxnSpPr>
      <xdr:spPr>
        <a:xfrm>
          <a:off x="5953125" y="1354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4" name="テキスト ボックス 333">
          <a:extLst>
            <a:ext uri="{FF2B5EF4-FFF2-40B4-BE49-F238E27FC236}">
              <a16:creationId xmlns:a16="http://schemas.microsoft.com/office/drawing/2014/main" id="{34A3BC83-8C0E-4CBE-8A9F-06BCF27052D2}"/>
            </a:ext>
          </a:extLst>
        </xdr:cNvPr>
        <xdr:cNvSpPr txBox="1"/>
      </xdr:nvSpPr>
      <xdr:spPr>
        <a:xfrm>
          <a:off x="5527221" y="1340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5" name="直線コネクタ 334">
          <a:extLst>
            <a:ext uri="{FF2B5EF4-FFF2-40B4-BE49-F238E27FC236}">
              <a16:creationId xmlns:a16="http://schemas.microsoft.com/office/drawing/2014/main" id="{78F46247-3A23-4099-96BC-D374B7487CF2}"/>
            </a:ext>
          </a:extLst>
        </xdr:cNvPr>
        <xdr:cNvCxnSpPr/>
      </xdr:nvCxnSpPr>
      <xdr:spPr>
        <a:xfrm>
          <a:off x="5953125" y="13115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6" name="テキスト ボックス 335">
          <a:extLst>
            <a:ext uri="{FF2B5EF4-FFF2-40B4-BE49-F238E27FC236}">
              <a16:creationId xmlns:a16="http://schemas.microsoft.com/office/drawing/2014/main" id="{2CFA0055-F588-47DE-A0CC-4A3E7D74DB28}"/>
            </a:ext>
          </a:extLst>
        </xdr:cNvPr>
        <xdr:cNvSpPr txBox="1"/>
      </xdr:nvSpPr>
      <xdr:spPr>
        <a:xfrm>
          <a:off x="5527221" y="1297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7" name="直線コネクタ 336">
          <a:extLst>
            <a:ext uri="{FF2B5EF4-FFF2-40B4-BE49-F238E27FC236}">
              <a16:creationId xmlns:a16="http://schemas.microsoft.com/office/drawing/2014/main" id="{4C375359-DA26-43CC-B87A-DB9588C42877}"/>
            </a:ext>
          </a:extLst>
        </xdr:cNvPr>
        <xdr:cNvCxnSpPr/>
      </xdr:nvCxnSpPr>
      <xdr:spPr>
        <a:xfrm>
          <a:off x="5953125" y="126777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8" name="テキスト ボックス 337">
          <a:extLst>
            <a:ext uri="{FF2B5EF4-FFF2-40B4-BE49-F238E27FC236}">
              <a16:creationId xmlns:a16="http://schemas.microsoft.com/office/drawing/2014/main" id="{6B35C7B7-8F42-47A1-99EB-B53EC2915B47}"/>
            </a:ext>
          </a:extLst>
        </xdr:cNvPr>
        <xdr:cNvSpPr txBox="1"/>
      </xdr:nvSpPr>
      <xdr:spPr>
        <a:xfrm>
          <a:off x="5527221" y="12541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2330510A-5914-4AFA-8E7E-721FCA2A8C19}"/>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6D100A2F-26BF-479A-96AE-F7A420F34FE4}"/>
            </a:ext>
          </a:extLst>
        </xdr:cNvPr>
        <xdr:cNvSpPr txBox="1"/>
      </xdr:nvSpPr>
      <xdr:spPr>
        <a:xfrm>
          <a:off x="55272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2CBB2492-5789-4C2F-B53B-F03A349B8EC4}"/>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68275</xdr:rowOff>
    </xdr:from>
    <xdr:to>
      <xdr:col>54</xdr:col>
      <xdr:colOff>189865</xdr:colOff>
      <xdr:row>86</xdr:row>
      <xdr:rowOff>35128</xdr:rowOff>
    </xdr:to>
    <xdr:cxnSp macro="">
      <xdr:nvCxnSpPr>
        <xdr:cNvPr id="342" name="直線コネクタ 341">
          <a:extLst>
            <a:ext uri="{FF2B5EF4-FFF2-40B4-BE49-F238E27FC236}">
              <a16:creationId xmlns:a16="http://schemas.microsoft.com/office/drawing/2014/main" id="{CEEF6D9D-163D-403D-BA9D-35A3F9C629EB}"/>
            </a:ext>
          </a:extLst>
        </xdr:cNvPr>
        <xdr:cNvCxnSpPr/>
      </xdr:nvCxnSpPr>
      <xdr:spPr>
        <a:xfrm flipV="1">
          <a:off x="9429115" y="12704775"/>
          <a:ext cx="0" cy="1265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43" name="【公営住宅】&#10;一人当たり面積最小値テキスト">
          <a:extLst>
            <a:ext uri="{FF2B5EF4-FFF2-40B4-BE49-F238E27FC236}">
              <a16:creationId xmlns:a16="http://schemas.microsoft.com/office/drawing/2014/main" id="{56DC88D8-B7E6-4AFF-A53B-C0FD63264D60}"/>
            </a:ext>
          </a:extLst>
        </xdr:cNvPr>
        <xdr:cNvSpPr txBox="1"/>
      </xdr:nvSpPr>
      <xdr:spPr>
        <a:xfrm>
          <a:off x="9467850" y="13974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44" name="直線コネクタ 343">
          <a:extLst>
            <a:ext uri="{FF2B5EF4-FFF2-40B4-BE49-F238E27FC236}">
              <a16:creationId xmlns:a16="http://schemas.microsoft.com/office/drawing/2014/main" id="{03187E05-5DAB-4121-B44F-F51E4FCB6775}"/>
            </a:ext>
          </a:extLst>
        </xdr:cNvPr>
        <xdr:cNvCxnSpPr/>
      </xdr:nvCxnSpPr>
      <xdr:spPr>
        <a:xfrm>
          <a:off x="9363075" y="1397020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14952</xdr:rowOff>
    </xdr:from>
    <xdr:ext cx="469744" cy="259045"/>
    <xdr:sp macro="" textlink="">
      <xdr:nvSpPr>
        <xdr:cNvPr id="345" name="【公営住宅】&#10;一人当たり面積最大値テキスト">
          <a:extLst>
            <a:ext uri="{FF2B5EF4-FFF2-40B4-BE49-F238E27FC236}">
              <a16:creationId xmlns:a16="http://schemas.microsoft.com/office/drawing/2014/main" id="{62E71FE5-4937-4058-9897-B748F259C7DE}"/>
            </a:ext>
          </a:extLst>
        </xdr:cNvPr>
        <xdr:cNvSpPr txBox="1"/>
      </xdr:nvSpPr>
      <xdr:spPr>
        <a:xfrm>
          <a:off x="9467850" y="1248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68275</xdr:rowOff>
    </xdr:from>
    <xdr:to>
      <xdr:col>55</xdr:col>
      <xdr:colOff>88900</xdr:colOff>
      <xdr:row>78</xdr:row>
      <xdr:rowOff>68275</xdr:rowOff>
    </xdr:to>
    <xdr:cxnSp macro="">
      <xdr:nvCxnSpPr>
        <xdr:cNvPr id="346" name="直線コネクタ 345">
          <a:extLst>
            <a:ext uri="{FF2B5EF4-FFF2-40B4-BE49-F238E27FC236}">
              <a16:creationId xmlns:a16="http://schemas.microsoft.com/office/drawing/2014/main" id="{86D60FBD-F5ED-4F0D-89EE-ED7D21442AEB}"/>
            </a:ext>
          </a:extLst>
        </xdr:cNvPr>
        <xdr:cNvCxnSpPr/>
      </xdr:nvCxnSpPr>
      <xdr:spPr>
        <a:xfrm>
          <a:off x="9363075" y="1270477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49040</xdr:rowOff>
    </xdr:from>
    <xdr:ext cx="469744" cy="259045"/>
    <xdr:sp macro="" textlink="">
      <xdr:nvSpPr>
        <xdr:cNvPr id="347" name="【公営住宅】&#10;一人当たり面積平均値テキスト">
          <a:extLst>
            <a:ext uri="{FF2B5EF4-FFF2-40B4-BE49-F238E27FC236}">
              <a16:creationId xmlns:a16="http://schemas.microsoft.com/office/drawing/2014/main" id="{814FC399-5371-4FBB-94AD-807E93FBB486}"/>
            </a:ext>
          </a:extLst>
        </xdr:cNvPr>
        <xdr:cNvSpPr txBox="1"/>
      </xdr:nvSpPr>
      <xdr:spPr>
        <a:xfrm>
          <a:off x="9467850" y="136570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26163</xdr:rowOff>
    </xdr:from>
    <xdr:to>
      <xdr:col>55</xdr:col>
      <xdr:colOff>50800</xdr:colOff>
      <xdr:row>85</xdr:row>
      <xdr:rowOff>127763</xdr:rowOff>
    </xdr:to>
    <xdr:sp macro="" textlink="">
      <xdr:nvSpPr>
        <xdr:cNvPr id="348" name="フローチャート: 判断 347">
          <a:extLst>
            <a:ext uri="{FF2B5EF4-FFF2-40B4-BE49-F238E27FC236}">
              <a16:creationId xmlns:a16="http://schemas.microsoft.com/office/drawing/2014/main" id="{A16E9A2A-5F37-41CF-9E3A-471DF6B9DACA}"/>
            </a:ext>
          </a:extLst>
        </xdr:cNvPr>
        <xdr:cNvSpPr/>
      </xdr:nvSpPr>
      <xdr:spPr>
        <a:xfrm>
          <a:off x="9401175" y="13802488"/>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27076</xdr:rowOff>
    </xdr:from>
    <xdr:to>
      <xdr:col>50</xdr:col>
      <xdr:colOff>165100</xdr:colOff>
      <xdr:row>85</xdr:row>
      <xdr:rowOff>128676</xdr:rowOff>
    </xdr:to>
    <xdr:sp macro="" textlink="">
      <xdr:nvSpPr>
        <xdr:cNvPr id="349" name="フローチャート: 判断 348">
          <a:extLst>
            <a:ext uri="{FF2B5EF4-FFF2-40B4-BE49-F238E27FC236}">
              <a16:creationId xmlns:a16="http://schemas.microsoft.com/office/drawing/2014/main" id="{E0A579C8-7484-464E-8EB8-2A9A72BBD148}"/>
            </a:ext>
          </a:extLst>
        </xdr:cNvPr>
        <xdr:cNvSpPr/>
      </xdr:nvSpPr>
      <xdr:spPr>
        <a:xfrm>
          <a:off x="8639175" y="1380340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27991</xdr:rowOff>
    </xdr:from>
    <xdr:to>
      <xdr:col>46</xdr:col>
      <xdr:colOff>38100</xdr:colOff>
      <xdr:row>85</xdr:row>
      <xdr:rowOff>129591</xdr:rowOff>
    </xdr:to>
    <xdr:sp macro="" textlink="">
      <xdr:nvSpPr>
        <xdr:cNvPr id="350" name="フローチャート: 判断 349">
          <a:extLst>
            <a:ext uri="{FF2B5EF4-FFF2-40B4-BE49-F238E27FC236}">
              <a16:creationId xmlns:a16="http://schemas.microsoft.com/office/drawing/2014/main" id="{430073BB-2D3C-44B3-990B-B823DA28EFD7}"/>
            </a:ext>
          </a:extLst>
        </xdr:cNvPr>
        <xdr:cNvSpPr/>
      </xdr:nvSpPr>
      <xdr:spPr>
        <a:xfrm>
          <a:off x="7839075" y="1380431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34162</xdr:rowOff>
    </xdr:from>
    <xdr:to>
      <xdr:col>41</xdr:col>
      <xdr:colOff>101600</xdr:colOff>
      <xdr:row>85</xdr:row>
      <xdr:rowOff>135762</xdr:rowOff>
    </xdr:to>
    <xdr:sp macro="" textlink="">
      <xdr:nvSpPr>
        <xdr:cNvPr id="351" name="フローチャート: 判断 350">
          <a:extLst>
            <a:ext uri="{FF2B5EF4-FFF2-40B4-BE49-F238E27FC236}">
              <a16:creationId xmlns:a16="http://schemas.microsoft.com/office/drawing/2014/main" id="{A8709F93-9058-445E-8C85-F8FED7A5DFA6}"/>
            </a:ext>
          </a:extLst>
        </xdr:cNvPr>
        <xdr:cNvSpPr/>
      </xdr:nvSpPr>
      <xdr:spPr>
        <a:xfrm>
          <a:off x="7029450" y="1380413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20447</xdr:rowOff>
    </xdr:from>
    <xdr:to>
      <xdr:col>36</xdr:col>
      <xdr:colOff>165100</xdr:colOff>
      <xdr:row>85</xdr:row>
      <xdr:rowOff>122047</xdr:rowOff>
    </xdr:to>
    <xdr:sp macro="" textlink="">
      <xdr:nvSpPr>
        <xdr:cNvPr id="352" name="フローチャート: 判断 351">
          <a:extLst>
            <a:ext uri="{FF2B5EF4-FFF2-40B4-BE49-F238E27FC236}">
              <a16:creationId xmlns:a16="http://schemas.microsoft.com/office/drawing/2014/main" id="{7F52529A-7DF6-4CFE-9805-433FB4385443}"/>
            </a:ext>
          </a:extLst>
        </xdr:cNvPr>
        <xdr:cNvSpPr/>
      </xdr:nvSpPr>
      <xdr:spPr>
        <a:xfrm>
          <a:off x="6238875" y="13793597"/>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6F23B107-8849-4B06-9416-32F493D8E632}"/>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9386BB3A-9790-4CF5-A91A-90D91583CF9E}"/>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9AE4C853-4F3D-4B11-8D22-209CFD155601}"/>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CE3E1CFF-E9EA-4134-BFB6-71DDB3433E1E}"/>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4D28E629-81DB-45D6-AD63-19E03A06FC43}"/>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64567</xdr:rowOff>
    </xdr:from>
    <xdr:to>
      <xdr:col>55</xdr:col>
      <xdr:colOff>50800</xdr:colOff>
      <xdr:row>85</xdr:row>
      <xdr:rowOff>166167</xdr:rowOff>
    </xdr:to>
    <xdr:sp macro="" textlink="">
      <xdr:nvSpPr>
        <xdr:cNvPr id="358" name="楕円 357">
          <a:extLst>
            <a:ext uri="{FF2B5EF4-FFF2-40B4-BE49-F238E27FC236}">
              <a16:creationId xmlns:a16="http://schemas.microsoft.com/office/drawing/2014/main" id="{8F2E248D-CE1F-4A9B-94F3-69854C146350}"/>
            </a:ext>
          </a:extLst>
        </xdr:cNvPr>
        <xdr:cNvSpPr/>
      </xdr:nvSpPr>
      <xdr:spPr>
        <a:xfrm>
          <a:off x="9401175" y="13840892"/>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4589</xdr:rowOff>
    </xdr:from>
    <xdr:ext cx="469744" cy="259045"/>
    <xdr:sp macro="" textlink="">
      <xdr:nvSpPr>
        <xdr:cNvPr id="359" name="【公営住宅】&#10;一人当たり面積該当値テキスト">
          <a:extLst>
            <a:ext uri="{FF2B5EF4-FFF2-40B4-BE49-F238E27FC236}">
              <a16:creationId xmlns:a16="http://schemas.microsoft.com/office/drawing/2014/main" id="{563FCE4C-DBBA-4BA2-91F4-3EDF4491C245}"/>
            </a:ext>
          </a:extLst>
        </xdr:cNvPr>
        <xdr:cNvSpPr txBox="1"/>
      </xdr:nvSpPr>
      <xdr:spPr>
        <a:xfrm>
          <a:off x="9467850" y="13780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64109</xdr:rowOff>
    </xdr:from>
    <xdr:to>
      <xdr:col>50</xdr:col>
      <xdr:colOff>165100</xdr:colOff>
      <xdr:row>85</xdr:row>
      <xdr:rowOff>165709</xdr:rowOff>
    </xdr:to>
    <xdr:sp macro="" textlink="">
      <xdr:nvSpPr>
        <xdr:cNvPr id="360" name="楕円 359">
          <a:extLst>
            <a:ext uri="{FF2B5EF4-FFF2-40B4-BE49-F238E27FC236}">
              <a16:creationId xmlns:a16="http://schemas.microsoft.com/office/drawing/2014/main" id="{48FE533A-D7BE-4E19-A553-264B3163B6F6}"/>
            </a:ext>
          </a:extLst>
        </xdr:cNvPr>
        <xdr:cNvSpPr/>
      </xdr:nvSpPr>
      <xdr:spPr>
        <a:xfrm>
          <a:off x="8639175" y="1384043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114909</xdr:rowOff>
    </xdr:from>
    <xdr:to>
      <xdr:col>55</xdr:col>
      <xdr:colOff>0</xdr:colOff>
      <xdr:row>85</xdr:row>
      <xdr:rowOff>115367</xdr:rowOff>
    </xdr:to>
    <xdr:cxnSp macro="">
      <xdr:nvCxnSpPr>
        <xdr:cNvPr id="361" name="直線コネクタ 360">
          <a:extLst>
            <a:ext uri="{FF2B5EF4-FFF2-40B4-BE49-F238E27FC236}">
              <a16:creationId xmlns:a16="http://schemas.microsoft.com/office/drawing/2014/main" id="{0A49E466-0256-43C5-B5CA-44D403C04437}"/>
            </a:ext>
          </a:extLst>
        </xdr:cNvPr>
        <xdr:cNvCxnSpPr/>
      </xdr:nvCxnSpPr>
      <xdr:spPr>
        <a:xfrm>
          <a:off x="8686800" y="13888059"/>
          <a:ext cx="74295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63195</xdr:rowOff>
    </xdr:from>
    <xdr:to>
      <xdr:col>46</xdr:col>
      <xdr:colOff>38100</xdr:colOff>
      <xdr:row>85</xdr:row>
      <xdr:rowOff>164795</xdr:rowOff>
    </xdr:to>
    <xdr:sp macro="" textlink="">
      <xdr:nvSpPr>
        <xdr:cNvPr id="362" name="楕円 361">
          <a:extLst>
            <a:ext uri="{FF2B5EF4-FFF2-40B4-BE49-F238E27FC236}">
              <a16:creationId xmlns:a16="http://schemas.microsoft.com/office/drawing/2014/main" id="{EA61B243-3BE4-48F1-897C-2A07BE604AF1}"/>
            </a:ext>
          </a:extLst>
        </xdr:cNvPr>
        <xdr:cNvSpPr/>
      </xdr:nvSpPr>
      <xdr:spPr>
        <a:xfrm>
          <a:off x="7839075" y="1383952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113995</xdr:rowOff>
    </xdr:from>
    <xdr:to>
      <xdr:col>50</xdr:col>
      <xdr:colOff>114300</xdr:colOff>
      <xdr:row>85</xdr:row>
      <xdr:rowOff>114909</xdr:rowOff>
    </xdr:to>
    <xdr:cxnSp macro="">
      <xdr:nvCxnSpPr>
        <xdr:cNvPr id="363" name="直線コネクタ 362">
          <a:extLst>
            <a:ext uri="{FF2B5EF4-FFF2-40B4-BE49-F238E27FC236}">
              <a16:creationId xmlns:a16="http://schemas.microsoft.com/office/drawing/2014/main" id="{6C3A909E-191F-419D-8D14-E1CD45F99B54}"/>
            </a:ext>
          </a:extLst>
        </xdr:cNvPr>
        <xdr:cNvCxnSpPr/>
      </xdr:nvCxnSpPr>
      <xdr:spPr>
        <a:xfrm>
          <a:off x="7886700" y="13887145"/>
          <a:ext cx="8001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62052</xdr:rowOff>
    </xdr:from>
    <xdr:to>
      <xdr:col>41</xdr:col>
      <xdr:colOff>101600</xdr:colOff>
      <xdr:row>85</xdr:row>
      <xdr:rowOff>163652</xdr:rowOff>
    </xdr:to>
    <xdr:sp macro="" textlink="">
      <xdr:nvSpPr>
        <xdr:cNvPr id="364" name="楕円 363">
          <a:extLst>
            <a:ext uri="{FF2B5EF4-FFF2-40B4-BE49-F238E27FC236}">
              <a16:creationId xmlns:a16="http://schemas.microsoft.com/office/drawing/2014/main" id="{064D1B52-26C7-471F-BB6A-F88E41B1770F}"/>
            </a:ext>
          </a:extLst>
        </xdr:cNvPr>
        <xdr:cNvSpPr/>
      </xdr:nvSpPr>
      <xdr:spPr>
        <a:xfrm>
          <a:off x="7029450" y="1383837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112852</xdr:rowOff>
    </xdr:from>
    <xdr:to>
      <xdr:col>45</xdr:col>
      <xdr:colOff>177800</xdr:colOff>
      <xdr:row>85</xdr:row>
      <xdr:rowOff>113995</xdr:rowOff>
    </xdr:to>
    <xdr:cxnSp macro="">
      <xdr:nvCxnSpPr>
        <xdr:cNvPr id="365" name="直線コネクタ 364">
          <a:extLst>
            <a:ext uri="{FF2B5EF4-FFF2-40B4-BE49-F238E27FC236}">
              <a16:creationId xmlns:a16="http://schemas.microsoft.com/office/drawing/2014/main" id="{822792F5-8DE8-4841-A530-7AB3F820DA94}"/>
            </a:ext>
          </a:extLst>
        </xdr:cNvPr>
        <xdr:cNvCxnSpPr/>
      </xdr:nvCxnSpPr>
      <xdr:spPr>
        <a:xfrm>
          <a:off x="7077075" y="13886002"/>
          <a:ext cx="809625"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60909</xdr:rowOff>
    </xdr:from>
    <xdr:to>
      <xdr:col>36</xdr:col>
      <xdr:colOff>165100</xdr:colOff>
      <xdr:row>85</xdr:row>
      <xdr:rowOff>162509</xdr:rowOff>
    </xdr:to>
    <xdr:sp macro="" textlink="">
      <xdr:nvSpPr>
        <xdr:cNvPr id="366" name="楕円 365">
          <a:extLst>
            <a:ext uri="{FF2B5EF4-FFF2-40B4-BE49-F238E27FC236}">
              <a16:creationId xmlns:a16="http://schemas.microsoft.com/office/drawing/2014/main" id="{E0B7CC10-ACFC-42D3-9C40-056793BB72A0}"/>
            </a:ext>
          </a:extLst>
        </xdr:cNvPr>
        <xdr:cNvSpPr/>
      </xdr:nvSpPr>
      <xdr:spPr>
        <a:xfrm>
          <a:off x="6238875" y="1383723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111709</xdr:rowOff>
    </xdr:from>
    <xdr:to>
      <xdr:col>41</xdr:col>
      <xdr:colOff>50800</xdr:colOff>
      <xdr:row>85</xdr:row>
      <xdr:rowOff>112852</xdr:rowOff>
    </xdr:to>
    <xdr:cxnSp macro="">
      <xdr:nvCxnSpPr>
        <xdr:cNvPr id="367" name="直線コネクタ 366">
          <a:extLst>
            <a:ext uri="{FF2B5EF4-FFF2-40B4-BE49-F238E27FC236}">
              <a16:creationId xmlns:a16="http://schemas.microsoft.com/office/drawing/2014/main" id="{CF31ABE1-5ABF-44AA-BB6E-D596F7336D82}"/>
            </a:ext>
          </a:extLst>
        </xdr:cNvPr>
        <xdr:cNvCxnSpPr/>
      </xdr:nvCxnSpPr>
      <xdr:spPr>
        <a:xfrm>
          <a:off x="6286500" y="13884859"/>
          <a:ext cx="790575"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145203</xdr:rowOff>
    </xdr:from>
    <xdr:ext cx="469744" cy="259045"/>
    <xdr:sp macro="" textlink="">
      <xdr:nvSpPr>
        <xdr:cNvPr id="368" name="n_1aveValue【公営住宅】&#10;一人当たり面積">
          <a:extLst>
            <a:ext uri="{FF2B5EF4-FFF2-40B4-BE49-F238E27FC236}">
              <a16:creationId xmlns:a16="http://schemas.microsoft.com/office/drawing/2014/main" id="{3A3661C6-DAA9-4B0F-B849-E27D95450D8F}"/>
            </a:ext>
          </a:extLst>
        </xdr:cNvPr>
        <xdr:cNvSpPr txBox="1"/>
      </xdr:nvSpPr>
      <xdr:spPr>
        <a:xfrm>
          <a:off x="8458277" y="13591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146118</xdr:rowOff>
    </xdr:from>
    <xdr:ext cx="469744" cy="259045"/>
    <xdr:sp macro="" textlink="">
      <xdr:nvSpPr>
        <xdr:cNvPr id="369" name="n_2aveValue【公営住宅】&#10;一人当たり面積">
          <a:extLst>
            <a:ext uri="{FF2B5EF4-FFF2-40B4-BE49-F238E27FC236}">
              <a16:creationId xmlns:a16="http://schemas.microsoft.com/office/drawing/2014/main" id="{0ACC6443-2D4D-431F-A712-BA5323CB2B68}"/>
            </a:ext>
          </a:extLst>
        </xdr:cNvPr>
        <xdr:cNvSpPr txBox="1"/>
      </xdr:nvSpPr>
      <xdr:spPr>
        <a:xfrm>
          <a:off x="7677227" y="13592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152289</xdr:rowOff>
    </xdr:from>
    <xdr:ext cx="469744" cy="259045"/>
    <xdr:sp macro="" textlink="">
      <xdr:nvSpPr>
        <xdr:cNvPr id="370" name="n_3aveValue【公営住宅】&#10;一人当たり面積">
          <a:extLst>
            <a:ext uri="{FF2B5EF4-FFF2-40B4-BE49-F238E27FC236}">
              <a16:creationId xmlns:a16="http://schemas.microsoft.com/office/drawing/2014/main" id="{45D091F5-BC92-4295-9037-74C69B4A8014}"/>
            </a:ext>
          </a:extLst>
        </xdr:cNvPr>
        <xdr:cNvSpPr txBox="1"/>
      </xdr:nvSpPr>
      <xdr:spPr>
        <a:xfrm>
          <a:off x="6867602" y="13601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138574</xdr:rowOff>
    </xdr:from>
    <xdr:ext cx="469744" cy="259045"/>
    <xdr:sp macro="" textlink="">
      <xdr:nvSpPr>
        <xdr:cNvPr id="371" name="n_4aveValue【公営住宅】&#10;一人当たり面積">
          <a:extLst>
            <a:ext uri="{FF2B5EF4-FFF2-40B4-BE49-F238E27FC236}">
              <a16:creationId xmlns:a16="http://schemas.microsoft.com/office/drawing/2014/main" id="{0AB6A18B-CB7A-4CF5-BE2D-1F1DC2B1F844}"/>
            </a:ext>
          </a:extLst>
        </xdr:cNvPr>
        <xdr:cNvSpPr txBox="1"/>
      </xdr:nvSpPr>
      <xdr:spPr>
        <a:xfrm>
          <a:off x="6067502" y="13591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156836</xdr:rowOff>
    </xdr:from>
    <xdr:ext cx="469744" cy="259045"/>
    <xdr:sp macro="" textlink="">
      <xdr:nvSpPr>
        <xdr:cNvPr id="372" name="n_1mainValue【公営住宅】&#10;一人当たり面積">
          <a:extLst>
            <a:ext uri="{FF2B5EF4-FFF2-40B4-BE49-F238E27FC236}">
              <a16:creationId xmlns:a16="http://schemas.microsoft.com/office/drawing/2014/main" id="{AF7CE0F3-F33C-4218-A5F4-9041BF33E176}"/>
            </a:ext>
          </a:extLst>
        </xdr:cNvPr>
        <xdr:cNvSpPr txBox="1"/>
      </xdr:nvSpPr>
      <xdr:spPr>
        <a:xfrm>
          <a:off x="8458277" y="13933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155922</xdr:rowOff>
    </xdr:from>
    <xdr:ext cx="469744" cy="259045"/>
    <xdr:sp macro="" textlink="">
      <xdr:nvSpPr>
        <xdr:cNvPr id="373" name="n_2mainValue【公営住宅】&#10;一人当たり面積">
          <a:extLst>
            <a:ext uri="{FF2B5EF4-FFF2-40B4-BE49-F238E27FC236}">
              <a16:creationId xmlns:a16="http://schemas.microsoft.com/office/drawing/2014/main" id="{91D52E13-D41C-4210-8BD7-A28E1C3E2E2A}"/>
            </a:ext>
          </a:extLst>
        </xdr:cNvPr>
        <xdr:cNvSpPr txBox="1"/>
      </xdr:nvSpPr>
      <xdr:spPr>
        <a:xfrm>
          <a:off x="7677227" y="1393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154779</xdr:rowOff>
    </xdr:from>
    <xdr:ext cx="469744" cy="259045"/>
    <xdr:sp macro="" textlink="">
      <xdr:nvSpPr>
        <xdr:cNvPr id="374" name="n_3mainValue【公営住宅】&#10;一人当たり面積">
          <a:extLst>
            <a:ext uri="{FF2B5EF4-FFF2-40B4-BE49-F238E27FC236}">
              <a16:creationId xmlns:a16="http://schemas.microsoft.com/office/drawing/2014/main" id="{A27A664F-56A4-42F4-98AA-1913628F8D0D}"/>
            </a:ext>
          </a:extLst>
        </xdr:cNvPr>
        <xdr:cNvSpPr txBox="1"/>
      </xdr:nvSpPr>
      <xdr:spPr>
        <a:xfrm>
          <a:off x="6867602" y="13927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153636</xdr:rowOff>
    </xdr:from>
    <xdr:ext cx="469744" cy="259045"/>
    <xdr:sp macro="" textlink="">
      <xdr:nvSpPr>
        <xdr:cNvPr id="375" name="n_4mainValue【公営住宅】&#10;一人当たり面積">
          <a:extLst>
            <a:ext uri="{FF2B5EF4-FFF2-40B4-BE49-F238E27FC236}">
              <a16:creationId xmlns:a16="http://schemas.microsoft.com/office/drawing/2014/main" id="{CA1E156D-728D-4471-8143-62CA181A9B68}"/>
            </a:ext>
          </a:extLst>
        </xdr:cNvPr>
        <xdr:cNvSpPr txBox="1"/>
      </xdr:nvSpPr>
      <xdr:spPr>
        <a:xfrm>
          <a:off x="6067502" y="13926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41EB865A-5C6B-4769-B1DD-6799891FFF1B}"/>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FCC9B14F-C64F-44D6-BF99-705C775D649C}"/>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8FE43279-DF50-4D4B-816E-FBB484999EE0}"/>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CD9C8CB1-80F7-442E-9EF5-E9FCA58D17BA}"/>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0C941CA5-F928-4A41-A901-E9D89F6FB853}"/>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470231D5-3BF5-4428-9D30-38F5F07FB4F1}"/>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4D052FA7-0EB9-4D4A-81C9-B06B4267DFD5}"/>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646AEC79-4BF2-4996-A630-7464FC896411}"/>
            </a:ext>
          </a:extLst>
        </xdr:cNvPr>
        <xdr:cNvSpPr/>
      </xdr:nvSpPr>
      <xdr:spPr>
        <a:xfrm>
          <a:off x="685800" y="1590675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a:extLst>
            <a:ext uri="{FF2B5EF4-FFF2-40B4-BE49-F238E27FC236}">
              <a16:creationId xmlns:a16="http://schemas.microsoft.com/office/drawing/2014/main" id="{21C466E5-9033-4D61-94B4-FB695D4DAB61}"/>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a:extLst>
            <a:ext uri="{FF2B5EF4-FFF2-40B4-BE49-F238E27FC236}">
              <a16:creationId xmlns:a16="http://schemas.microsoft.com/office/drawing/2014/main" id="{DCC088BA-8D55-4BDC-BAF5-4D88A6ED8696}"/>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a:extLst>
            <a:ext uri="{FF2B5EF4-FFF2-40B4-BE49-F238E27FC236}">
              <a16:creationId xmlns:a16="http://schemas.microsoft.com/office/drawing/2014/main" id="{252EBF90-18C7-4571-81AA-EA4622A9DA21}"/>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a:extLst>
            <a:ext uri="{FF2B5EF4-FFF2-40B4-BE49-F238E27FC236}">
              <a16:creationId xmlns:a16="http://schemas.microsoft.com/office/drawing/2014/main" id="{AB1BBEB0-36D1-49F8-A5D5-9A488E30C449}"/>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a:extLst>
            <a:ext uri="{FF2B5EF4-FFF2-40B4-BE49-F238E27FC236}">
              <a16:creationId xmlns:a16="http://schemas.microsoft.com/office/drawing/2014/main" id="{92F0ACE7-8074-4399-ACCA-1362902CA1BA}"/>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a:extLst>
            <a:ext uri="{FF2B5EF4-FFF2-40B4-BE49-F238E27FC236}">
              <a16:creationId xmlns:a16="http://schemas.microsoft.com/office/drawing/2014/main" id="{7CBA6CF1-A4A9-44E7-ABBC-1096C6014B6A}"/>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a:extLst>
            <a:ext uri="{FF2B5EF4-FFF2-40B4-BE49-F238E27FC236}">
              <a16:creationId xmlns:a16="http://schemas.microsoft.com/office/drawing/2014/main" id="{43A268BB-872C-419D-A694-7E7130EC55EC}"/>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a:extLst>
            <a:ext uri="{FF2B5EF4-FFF2-40B4-BE49-F238E27FC236}">
              <a16:creationId xmlns:a16="http://schemas.microsoft.com/office/drawing/2014/main" id="{88932068-458F-46B0-9ABC-420081ECC753}"/>
            </a:ext>
          </a:extLst>
        </xdr:cNvPr>
        <xdr:cNvSpPr/>
      </xdr:nvSpPr>
      <xdr:spPr>
        <a:xfrm>
          <a:off x="5953125" y="1590675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59200D69-9472-4A8B-9D0D-0A9D31AAC903}"/>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0F25FC51-8CFE-4826-BC5E-0886426663AE}"/>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E72896EC-4404-4BFB-80E5-6FA791FFB771}"/>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31AE48E2-D609-4DDA-8F29-CE9CA6D478CB}"/>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4CF8C051-C56D-4A0B-8AE5-D8425AA5C19E}"/>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98B74850-BBE4-4B39-A367-308AADACD050}"/>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2360F0A1-D887-43A5-8498-7D33EB4CF39A}"/>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B0E5DEB5-AF82-4038-BDDC-64ACF0A0F78F}"/>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a:extLst>
            <a:ext uri="{FF2B5EF4-FFF2-40B4-BE49-F238E27FC236}">
              <a16:creationId xmlns:a16="http://schemas.microsoft.com/office/drawing/2014/main" id="{514BB309-62DA-4D09-87DD-CF50B0372F31}"/>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a16="http://schemas.microsoft.com/office/drawing/2014/main" id="{15385397-7CFC-4A84-AF8E-3D0A56393745}"/>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a:extLst>
            <a:ext uri="{FF2B5EF4-FFF2-40B4-BE49-F238E27FC236}">
              <a16:creationId xmlns:a16="http://schemas.microsoft.com/office/drawing/2014/main" id="{13DCFFF7-FB37-4890-91C7-A95769D9E178}"/>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3" name="直線コネクタ 402">
          <a:extLst>
            <a:ext uri="{FF2B5EF4-FFF2-40B4-BE49-F238E27FC236}">
              <a16:creationId xmlns:a16="http://schemas.microsoft.com/office/drawing/2014/main" id="{E7417E70-EA13-41E6-8E6F-A0C07D6712EA}"/>
            </a:ext>
          </a:extLst>
        </xdr:cNvPr>
        <xdr:cNvCxnSpPr/>
      </xdr:nvCxnSpPr>
      <xdr:spPr>
        <a:xfrm>
          <a:off x="11210925" y="690290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4" name="テキスト ボックス 403">
          <a:extLst>
            <a:ext uri="{FF2B5EF4-FFF2-40B4-BE49-F238E27FC236}">
              <a16:creationId xmlns:a16="http://schemas.microsoft.com/office/drawing/2014/main" id="{903EB98A-B4E3-4C97-A78E-241FDC59855F}"/>
            </a:ext>
          </a:extLst>
        </xdr:cNvPr>
        <xdr:cNvSpPr txBox="1"/>
      </xdr:nvSpPr>
      <xdr:spPr>
        <a:xfrm>
          <a:off x="10794546" y="6773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5" name="直線コネクタ 404">
          <a:extLst>
            <a:ext uri="{FF2B5EF4-FFF2-40B4-BE49-F238E27FC236}">
              <a16:creationId xmlns:a16="http://schemas.microsoft.com/office/drawing/2014/main" id="{EBBDA75A-C3AA-4499-8AC5-EDA0414AA9E3}"/>
            </a:ext>
          </a:extLst>
        </xdr:cNvPr>
        <xdr:cNvCxnSpPr/>
      </xdr:nvCxnSpPr>
      <xdr:spPr>
        <a:xfrm>
          <a:off x="11210925" y="659220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6" name="テキスト ボックス 405">
          <a:extLst>
            <a:ext uri="{FF2B5EF4-FFF2-40B4-BE49-F238E27FC236}">
              <a16:creationId xmlns:a16="http://schemas.microsoft.com/office/drawing/2014/main" id="{2C3DE61D-96B5-4C97-B511-0F88FBEDC641}"/>
            </a:ext>
          </a:extLst>
        </xdr:cNvPr>
        <xdr:cNvSpPr txBox="1"/>
      </xdr:nvSpPr>
      <xdr:spPr>
        <a:xfrm>
          <a:off x="10845966" y="64658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7" name="直線コネクタ 406">
          <a:extLst>
            <a:ext uri="{FF2B5EF4-FFF2-40B4-BE49-F238E27FC236}">
              <a16:creationId xmlns:a16="http://schemas.microsoft.com/office/drawing/2014/main" id="{C6739C72-3FE6-4D16-AEB0-A537F9C6001A}"/>
            </a:ext>
          </a:extLst>
        </xdr:cNvPr>
        <xdr:cNvCxnSpPr/>
      </xdr:nvCxnSpPr>
      <xdr:spPr>
        <a:xfrm>
          <a:off x="11210925" y="628468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8" name="テキスト ボックス 407">
          <a:extLst>
            <a:ext uri="{FF2B5EF4-FFF2-40B4-BE49-F238E27FC236}">
              <a16:creationId xmlns:a16="http://schemas.microsoft.com/office/drawing/2014/main" id="{222237C9-F40D-4C07-B3F1-B9B4E94F1E3A}"/>
            </a:ext>
          </a:extLst>
        </xdr:cNvPr>
        <xdr:cNvSpPr txBox="1"/>
      </xdr:nvSpPr>
      <xdr:spPr>
        <a:xfrm>
          <a:off x="10845966"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9" name="直線コネクタ 408">
          <a:extLst>
            <a:ext uri="{FF2B5EF4-FFF2-40B4-BE49-F238E27FC236}">
              <a16:creationId xmlns:a16="http://schemas.microsoft.com/office/drawing/2014/main" id="{4FD787B5-9CC8-4F2B-9D34-7C326CF89EA7}"/>
            </a:ext>
          </a:extLst>
        </xdr:cNvPr>
        <xdr:cNvCxnSpPr/>
      </xdr:nvCxnSpPr>
      <xdr:spPr>
        <a:xfrm>
          <a:off x="11210925" y="598351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0" name="テキスト ボックス 409">
          <a:extLst>
            <a:ext uri="{FF2B5EF4-FFF2-40B4-BE49-F238E27FC236}">
              <a16:creationId xmlns:a16="http://schemas.microsoft.com/office/drawing/2014/main" id="{AF4FA738-1F88-44C6-A640-0B3A3061AA2A}"/>
            </a:ext>
          </a:extLst>
        </xdr:cNvPr>
        <xdr:cNvSpPr txBox="1"/>
      </xdr:nvSpPr>
      <xdr:spPr>
        <a:xfrm>
          <a:off x="10845966"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1" name="直線コネクタ 410">
          <a:extLst>
            <a:ext uri="{FF2B5EF4-FFF2-40B4-BE49-F238E27FC236}">
              <a16:creationId xmlns:a16="http://schemas.microsoft.com/office/drawing/2014/main" id="{DB98FEE5-B19A-4E4C-9C17-E08D9D205C55}"/>
            </a:ext>
          </a:extLst>
        </xdr:cNvPr>
        <xdr:cNvCxnSpPr/>
      </xdr:nvCxnSpPr>
      <xdr:spPr>
        <a:xfrm>
          <a:off x="11210925" y="567599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2" name="テキスト ボックス 411">
          <a:extLst>
            <a:ext uri="{FF2B5EF4-FFF2-40B4-BE49-F238E27FC236}">
              <a16:creationId xmlns:a16="http://schemas.microsoft.com/office/drawing/2014/main" id="{D592C88C-44DC-4DBF-9EBF-37F68C664C97}"/>
            </a:ext>
          </a:extLst>
        </xdr:cNvPr>
        <xdr:cNvSpPr txBox="1"/>
      </xdr:nvSpPr>
      <xdr:spPr>
        <a:xfrm>
          <a:off x="10845966" y="5527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3" name="直線コネクタ 412">
          <a:extLst>
            <a:ext uri="{FF2B5EF4-FFF2-40B4-BE49-F238E27FC236}">
              <a16:creationId xmlns:a16="http://schemas.microsoft.com/office/drawing/2014/main" id="{1625F3A6-35F1-422B-BADE-C93C8F1AAFE3}"/>
            </a:ext>
          </a:extLst>
        </xdr:cNvPr>
        <xdr:cNvCxnSpPr/>
      </xdr:nvCxnSpPr>
      <xdr:spPr>
        <a:xfrm>
          <a:off x="11210925" y="535577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4" name="テキスト ボックス 413">
          <a:extLst>
            <a:ext uri="{FF2B5EF4-FFF2-40B4-BE49-F238E27FC236}">
              <a16:creationId xmlns:a16="http://schemas.microsoft.com/office/drawing/2014/main" id="{7855D3A5-00DA-40A6-8036-55D3AFA14EF0}"/>
            </a:ext>
          </a:extLst>
        </xdr:cNvPr>
        <xdr:cNvSpPr txBox="1"/>
      </xdr:nvSpPr>
      <xdr:spPr>
        <a:xfrm>
          <a:off x="10903736" y="52198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id="{DE03D2CB-D1F6-4F5E-BE3E-4FA46BE76626}"/>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6" name="【認定こども園・幼稚園・保育所】&#10;有形固定資産減価償却率グラフ枠">
          <a:extLst>
            <a:ext uri="{FF2B5EF4-FFF2-40B4-BE49-F238E27FC236}">
              <a16:creationId xmlns:a16="http://schemas.microsoft.com/office/drawing/2014/main" id="{24580793-9C2F-4D16-BB67-C0D0C9531D38}"/>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56606</xdr:rowOff>
    </xdr:from>
    <xdr:to>
      <xdr:col>85</xdr:col>
      <xdr:colOff>126364</xdr:colOff>
      <xdr:row>42</xdr:row>
      <xdr:rowOff>92528</xdr:rowOff>
    </xdr:to>
    <xdr:cxnSp macro="">
      <xdr:nvCxnSpPr>
        <xdr:cNvPr id="417" name="直線コネクタ 416">
          <a:extLst>
            <a:ext uri="{FF2B5EF4-FFF2-40B4-BE49-F238E27FC236}">
              <a16:creationId xmlns:a16="http://schemas.microsoft.com/office/drawing/2014/main" id="{BB5A979F-5C57-4086-BC3D-708127A233E1}"/>
            </a:ext>
          </a:extLst>
        </xdr:cNvPr>
        <xdr:cNvCxnSpPr/>
      </xdr:nvCxnSpPr>
      <xdr:spPr>
        <a:xfrm flipV="1">
          <a:off x="14696439" y="5571581"/>
          <a:ext cx="0" cy="1331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8" name="【認定こども園・幼稚園・保育所】&#10;有形固定資産減価償却率最小値テキスト">
          <a:extLst>
            <a:ext uri="{FF2B5EF4-FFF2-40B4-BE49-F238E27FC236}">
              <a16:creationId xmlns:a16="http://schemas.microsoft.com/office/drawing/2014/main" id="{38D84497-D176-4700-95B5-DA6CEC41BD91}"/>
            </a:ext>
          </a:extLst>
        </xdr:cNvPr>
        <xdr:cNvSpPr txBox="1"/>
      </xdr:nvSpPr>
      <xdr:spPr>
        <a:xfrm>
          <a:off x="14735175" y="6906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9" name="直線コネクタ 418">
          <a:extLst>
            <a:ext uri="{FF2B5EF4-FFF2-40B4-BE49-F238E27FC236}">
              <a16:creationId xmlns:a16="http://schemas.microsoft.com/office/drawing/2014/main" id="{2DD0B167-C686-4D1D-B70B-A0BFFB65D9FF}"/>
            </a:ext>
          </a:extLst>
        </xdr:cNvPr>
        <xdr:cNvCxnSpPr/>
      </xdr:nvCxnSpPr>
      <xdr:spPr>
        <a:xfrm>
          <a:off x="14611350" y="690290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3283</xdr:rowOff>
    </xdr:from>
    <xdr:ext cx="405111" cy="259045"/>
    <xdr:sp macro="" textlink="">
      <xdr:nvSpPr>
        <xdr:cNvPr id="420" name="【認定こども園・幼稚園・保育所】&#10;有形固定資産減価償却率最大値テキスト">
          <a:extLst>
            <a:ext uri="{FF2B5EF4-FFF2-40B4-BE49-F238E27FC236}">
              <a16:creationId xmlns:a16="http://schemas.microsoft.com/office/drawing/2014/main" id="{FF1ECBBD-F849-4BB7-A35C-89CFB06BE2D4}"/>
            </a:ext>
          </a:extLst>
        </xdr:cNvPr>
        <xdr:cNvSpPr txBox="1"/>
      </xdr:nvSpPr>
      <xdr:spPr>
        <a:xfrm>
          <a:off x="14735175" y="5359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56606</xdr:rowOff>
    </xdr:from>
    <xdr:to>
      <xdr:col>86</xdr:col>
      <xdr:colOff>25400</xdr:colOff>
      <xdr:row>34</xdr:row>
      <xdr:rowOff>56606</xdr:rowOff>
    </xdr:to>
    <xdr:cxnSp macro="">
      <xdr:nvCxnSpPr>
        <xdr:cNvPr id="421" name="直線コネクタ 420">
          <a:extLst>
            <a:ext uri="{FF2B5EF4-FFF2-40B4-BE49-F238E27FC236}">
              <a16:creationId xmlns:a16="http://schemas.microsoft.com/office/drawing/2014/main" id="{FDF9EFC5-9170-4B82-B950-3F5BA64262CC}"/>
            </a:ext>
          </a:extLst>
        </xdr:cNvPr>
        <xdr:cNvCxnSpPr/>
      </xdr:nvCxnSpPr>
      <xdr:spPr>
        <a:xfrm>
          <a:off x="14611350" y="557158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40113</xdr:rowOff>
    </xdr:from>
    <xdr:ext cx="405111" cy="259045"/>
    <xdr:sp macro="" textlink="">
      <xdr:nvSpPr>
        <xdr:cNvPr id="422" name="【認定こども園・幼稚園・保育所】&#10;有形固定資産減価償却率平均値テキスト">
          <a:extLst>
            <a:ext uri="{FF2B5EF4-FFF2-40B4-BE49-F238E27FC236}">
              <a16:creationId xmlns:a16="http://schemas.microsoft.com/office/drawing/2014/main" id="{89147ED3-D74A-433F-A748-AA846AA0091D}"/>
            </a:ext>
          </a:extLst>
        </xdr:cNvPr>
        <xdr:cNvSpPr txBox="1"/>
      </xdr:nvSpPr>
      <xdr:spPr>
        <a:xfrm>
          <a:off x="14735175" y="60408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17235</xdr:rowOff>
    </xdr:from>
    <xdr:to>
      <xdr:col>85</xdr:col>
      <xdr:colOff>177800</xdr:colOff>
      <xdr:row>38</xdr:row>
      <xdr:rowOff>118835</xdr:rowOff>
    </xdr:to>
    <xdr:sp macro="" textlink="">
      <xdr:nvSpPr>
        <xdr:cNvPr id="423" name="フローチャート: 判断 422">
          <a:extLst>
            <a:ext uri="{FF2B5EF4-FFF2-40B4-BE49-F238E27FC236}">
              <a16:creationId xmlns:a16="http://schemas.microsoft.com/office/drawing/2014/main" id="{5246256A-B2F0-4319-9AFA-28EF58488C9A}"/>
            </a:ext>
          </a:extLst>
        </xdr:cNvPr>
        <xdr:cNvSpPr/>
      </xdr:nvSpPr>
      <xdr:spPr>
        <a:xfrm>
          <a:off x="14649450" y="617991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424" name="フローチャート: 判断 423">
          <a:extLst>
            <a:ext uri="{FF2B5EF4-FFF2-40B4-BE49-F238E27FC236}">
              <a16:creationId xmlns:a16="http://schemas.microsoft.com/office/drawing/2014/main" id="{6FBD67E9-41AD-4225-B5D9-E24802093515}"/>
            </a:ext>
          </a:extLst>
        </xdr:cNvPr>
        <xdr:cNvSpPr/>
      </xdr:nvSpPr>
      <xdr:spPr>
        <a:xfrm>
          <a:off x="13887450" y="618961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164193</xdr:rowOff>
    </xdr:from>
    <xdr:to>
      <xdr:col>76</xdr:col>
      <xdr:colOff>165100</xdr:colOff>
      <xdr:row>38</xdr:row>
      <xdr:rowOff>94343</xdr:rowOff>
    </xdr:to>
    <xdr:sp macro="" textlink="">
      <xdr:nvSpPr>
        <xdr:cNvPr id="425" name="フローチャート: 判断 424">
          <a:extLst>
            <a:ext uri="{FF2B5EF4-FFF2-40B4-BE49-F238E27FC236}">
              <a16:creationId xmlns:a16="http://schemas.microsoft.com/office/drawing/2014/main" id="{FDC6BCA5-129E-4F49-8F53-026CFA0FDCC1}"/>
            </a:ext>
          </a:extLst>
        </xdr:cNvPr>
        <xdr:cNvSpPr/>
      </xdr:nvSpPr>
      <xdr:spPr>
        <a:xfrm>
          <a:off x="13096875" y="616176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146231</xdr:rowOff>
    </xdr:from>
    <xdr:to>
      <xdr:col>72</xdr:col>
      <xdr:colOff>38100</xdr:colOff>
      <xdr:row>38</xdr:row>
      <xdr:rowOff>76381</xdr:rowOff>
    </xdr:to>
    <xdr:sp macro="" textlink="">
      <xdr:nvSpPr>
        <xdr:cNvPr id="426" name="フローチャート: 判断 425">
          <a:extLst>
            <a:ext uri="{FF2B5EF4-FFF2-40B4-BE49-F238E27FC236}">
              <a16:creationId xmlns:a16="http://schemas.microsoft.com/office/drawing/2014/main" id="{E3DEA5B4-E67A-44E4-8CF0-3696F3B2FBAC}"/>
            </a:ext>
          </a:extLst>
        </xdr:cNvPr>
        <xdr:cNvSpPr/>
      </xdr:nvSpPr>
      <xdr:spPr>
        <a:xfrm>
          <a:off x="12296775" y="614380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141333</xdr:rowOff>
    </xdr:from>
    <xdr:to>
      <xdr:col>67</xdr:col>
      <xdr:colOff>101600</xdr:colOff>
      <xdr:row>38</xdr:row>
      <xdr:rowOff>71482</xdr:rowOff>
    </xdr:to>
    <xdr:sp macro="" textlink="">
      <xdr:nvSpPr>
        <xdr:cNvPr id="427" name="フローチャート: 判断 426">
          <a:extLst>
            <a:ext uri="{FF2B5EF4-FFF2-40B4-BE49-F238E27FC236}">
              <a16:creationId xmlns:a16="http://schemas.microsoft.com/office/drawing/2014/main" id="{DA5D6295-230E-4112-A5F5-B174EAF4A556}"/>
            </a:ext>
          </a:extLst>
        </xdr:cNvPr>
        <xdr:cNvSpPr/>
      </xdr:nvSpPr>
      <xdr:spPr>
        <a:xfrm>
          <a:off x="11487150" y="6145258"/>
          <a:ext cx="104775" cy="85724"/>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23C5578F-F6A4-4E52-AD1B-325DE7B1CDB6}"/>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E4BA9591-2D50-424F-B3D1-D0DE6C46EFB7}"/>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D2834E01-7C9B-4D8F-B8D6-B72B7F4BD71C}"/>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76BE6127-5032-486A-BAC4-F64010B471AA}"/>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7F9361B1-ECF5-482E-824E-D5EB91431561}"/>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89081</xdr:rowOff>
    </xdr:from>
    <xdr:to>
      <xdr:col>85</xdr:col>
      <xdr:colOff>177800</xdr:colOff>
      <xdr:row>40</xdr:row>
      <xdr:rowOff>19231</xdr:rowOff>
    </xdr:to>
    <xdr:sp macro="" textlink="">
      <xdr:nvSpPr>
        <xdr:cNvPr id="433" name="楕円 432">
          <a:extLst>
            <a:ext uri="{FF2B5EF4-FFF2-40B4-BE49-F238E27FC236}">
              <a16:creationId xmlns:a16="http://schemas.microsoft.com/office/drawing/2014/main" id="{819AA3BF-893E-495F-8AE4-0C2B65734EA0}"/>
            </a:ext>
          </a:extLst>
        </xdr:cNvPr>
        <xdr:cNvSpPr/>
      </xdr:nvSpPr>
      <xdr:spPr>
        <a:xfrm>
          <a:off x="14649450" y="641050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67508</xdr:rowOff>
    </xdr:from>
    <xdr:ext cx="405111" cy="259045"/>
    <xdr:sp macro="" textlink="">
      <xdr:nvSpPr>
        <xdr:cNvPr id="434" name="【認定こども園・幼稚園・保育所】&#10;有形固定資産減価償却率該当値テキスト">
          <a:extLst>
            <a:ext uri="{FF2B5EF4-FFF2-40B4-BE49-F238E27FC236}">
              <a16:creationId xmlns:a16="http://schemas.microsoft.com/office/drawing/2014/main" id="{7F3A289C-D3FB-4F0A-8B33-6486CFF96A61}"/>
            </a:ext>
          </a:extLst>
        </xdr:cNvPr>
        <xdr:cNvSpPr txBox="1"/>
      </xdr:nvSpPr>
      <xdr:spPr>
        <a:xfrm>
          <a:off x="14735175" y="6388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25400</xdr:rowOff>
    </xdr:from>
    <xdr:to>
      <xdr:col>81</xdr:col>
      <xdr:colOff>101600</xdr:colOff>
      <xdr:row>40</xdr:row>
      <xdr:rowOff>127000</xdr:rowOff>
    </xdr:to>
    <xdr:sp macro="" textlink="">
      <xdr:nvSpPr>
        <xdr:cNvPr id="435" name="楕円 434">
          <a:extLst>
            <a:ext uri="{FF2B5EF4-FFF2-40B4-BE49-F238E27FC236}">
              <a16:creationId xmlns:a16="http://schemas.microsoft.com/office/drawing/2014/main" id="{80FC8382-50FA-4CA3-A12E-F4C829370C4D}"/>
            </a:ext>
          </a:extLst>
        </xdr:cNvPr>
        <xdr:cNvSpPr/>
      </xdr:nvSpPr>
      <xdr:spPr>
        <a:xfrm>
          <a:off x="13887450" y="65151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139881</xdr:rowOff>
    </xdr:from>
    <xdr:to>
      <xdr:col>85</xdr:col>
      <xdr:colOff>127000</xdr:colOff>
      <xdr:row>40</xdr:row>
      <xdr:rowOff>76200</xdr:rowOff>
    </xdr:to>
    <xdr:cxnSp macro="">
      <xdr:nvCxnSpPr>
        <xdr:cNvPr id="436" name="直線コネクタ 435">
          <a:extLst>
            <a:ext uri="{FF2B5EF4-FFF2-40B4-BE49-F238E27FC236}">
              <a16:creationId xmlns:a16="http://schemas.microsoft.com/office/drawing/2014/main" id="{8BBD1444-99E6-4B8C-99BE-63C83C67601A}"/>
            </a:ext>
          </a:extLst>
        </xdr:cNvPr>
        <xdr:cNvCxnSpPr/>
      </xdr:nvCxnSpPr>
      <xdr:spPr>
        <a:xfrm flipV="1">
          <a:off x="13935075" y="6467656"/>
          <a:ext cx="762000" cy="95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160927</xdr:rowOff>
    </xdr:from>
    <xdr:to>
      <xdr:col>76</xdr:col>
      <xdr:colOff>165100</xdr:colOff>
      <xdr:row>40</xdr:row>
      <xdr:rowOff>91077</xdr:rowOff>
    </xdr:to>
    <xdr:sp macro="" textlink="">
      <xdr:nvSpPr>
        <xdr:cNvPr id="437" name="楕円 436">
          <a:extLst>
            <a:ext uri="{FF2B5EF4-FFF2-40B4-BE49-F238E27FC236}">
              <a16:creationId xmlns:a16="http://schemas.microsoft.com/office/drawing/2014/main" id="{FD903E33-119B-456F-A88D-B769C05DC4FD}"/>
            </a:ext>
          </a:extLst>
        </xdr:cNvPr>
        <xdr:cNvSpPr/>
      </xdr:nvSpPr>
      <xdr:spPr>
        <a:xfrm>
          <a:off x="13096875" y="6488702"/>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40277</xdr:rowOff>
    </xdr:from>
    <xdr:to>
      <xdr:col>81</xdr:col>
      <xdr:colOff>50800</xdr:colOff>
      <xdr:row>40</xdr:row>
      <xdr:rowOff>76200</xdr:rowOff>
    </xdr:to>
    <xdr:cxnSp macro="">
      <xdr:nvCxnSpPr>
        <xdr:cNvPr id="438" name="直線コネクタ 437">
          <a:extLst>
            <a:ext uri="{FF2B5EF4-FFF2-40B4-BE49-F238E27FC236}">
              <a16:creationId xmlns:a16="http://schemas.microsoft.com/office/drawing/2014/main" id="{8D4117C4-0E62-474F-BD57-A9DB3DB588BD}"/>
            </a:ext>
          </a:extLst>
        </xdr:cNvPr>
        <xdr:cNvCxnSpPr/>
      </xdr:nvCxnSpPr>
      <xdr:spPr>
        <a:xfrm>
          <a:off x="13144500" y="6526802"/>
          <a:ext cx="790575"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125004</xdr:rowOff>
    </xdr:from>
    <xdr:to>
      <xdr:col>72</xdr:col>
      <xdr:colOff>38100</xdr:colOff>
      <xdr:row>40</xdr:row>
      <xdr:rowOff>55154</xdr:rowOff>
    </xdr:to>
    <xdr:sp macro="" textlink="">
      <xdr:nvSpPr>
        <xdr:cNvPr id="439" name="楕円 438">
          <a:extLst>
            <a:ext uri="{FF2B5EF4-FFF2-40B4-BE49-F238E27FC236}">
              <a16:creationId xmlns:a16="http://schemas.microsoft.com/office/drawing/2014/main" id="{A3915D6E-02D1-4808-BF1C-7B5CA99F2264}"/>
            </a:ext>
          </a:extLst>
        </xdr:cNvPr>
        <xdr:cNvSpPr/>
      </xdr:nvSpPr>
      <xdr:spPr>
        <a:xfrm>
          <a:off x="12296775" y="644642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4354</xdr:rowOff>
    </xdr:from>
    <xdr:to>
      <xdr:col>76</xdr:col>
      <xdr:colOff>114300</xdr:colOff>
      <xdr:row>40</xdr:row>
      <xdr:rowOff>40277</xdr:rowOff>
    </xdr:to>
    <xdr:cxnSp macro="">
      <xdr:nvCxnSpPr>
        <xdr:cNvPr id="440" name="直線コネクタ 439">
          <a:extLst>
            <a:ext uri="{FF2B5EF4-FFF2-40B4-BE49-F238E27FC236}">
              <a16:creationId xmlns:a16="http://schemas.microsoft.com/office/drawing/2014/main" id="{B427D37F-1D3D-4E43-9F0E-11021440361F}"/>
            </a:ext>
          </a:extLst>
        </xdr:cNvPr>
        <xdr:cNvCxnSpPr/>
      </xdr:nvCxnSpPr>
      <xdr:spPr>
        <a:xfrm>
          <a:off x="12344400" y="6494054"/>
          <a:ext cx="800100" cy="3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89081</xdr:rowOff>
    </xdr:from>
    <xdr:to>
      <xdr:col>67</xdr:col>
      <xdr:colOff>101600</xdr:colOff>
      <xdr:row>40</xdr:row>
      <xdr:rowOff>19231</xdr:rowOff>
    </xdr:to>
    <xdr:sp macro="" textlink="">
      <xdr:nvSpPr>
        <xdr:cNvPr id="441" name="楕円 440">
          <a:extLst>
            <a:ext uri="{FF2B5EF4-FFF2-40B4-BE49-F238E27FC236}">
              <a16:creationId xmlns:a16="http://schemas.microsoft.com/office/drawing/2014/main" id="{8423CD73-4B8C-4CC1-84F5-A208C8A02B22}"/>
            </a:ext>
          </a:extLst>
        </xdr:cNvPr>
        <xdr:cNvSpPr/>
      </xdr:nvSpPr>
      <xdr:spPr>
        <a:xfrm>
          <a:off x="11487150" y="641050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139881</xdr:rowOff>
    </xdr:from>
    <xdr:to>
      <xdr:col>71</xdr:col>
      <xdr:colOff>177800</xdr:colOff>
      <xdr:row>40</xdr:row>
      <xdr:rowOff>4354</xdr:rowOff>
    </xdr:to>
    <xdr:cxnSp macro="">
      <xdr:nvCxnSpPr>
        <xdr:cNvPr id="442" name="直線コネクタ 441">
          <a:extLst>
            <a:ext uri="{FF2B5EF4-FFF2-40B4-BE49-F238E27FC236}">
              <a16:creationId xmlns:a16="http://schemas.microsoft.com/office/drawing/2014/main" id="{A9C7CB9C-30D2-431E-A81E-B6CAEF0FBE33}"/>
            </a:ext>
          </a:extLst>
        </xdr:cNvPr>
        <xdr:cNvCxnSpPr/>
      </xdr:nvCxnSpPr>
      <xdr:spPr>
        <a:xfrm>
          <a:off x="11534775" y="6467656"/>
          <a:ext cx="809625" cy="26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141894</xdr:rowOff>
    </xdr:from>
    <xdr:ext cx="405111" cy="259045"/>
    <xdr:sp macro="" textlink="">
      <xdr:nvSpPr>
        <xdr:cNvPr id="443" name="n_1aveValue【認定こども園・幼稚園・保育所】&#10;有形固定資産減価償却率">
          <a:extLst>
            <a:ext uri="{FF2B5EF4-FFF2-40B4-BE49-F238E27FC236}">
              <a16:creationId xmlns:a16="http://schemas.microsoft.com/office/drawing/2014/main" id="{B0D12801-AC2E-452A-A765-E81B223EF40E}"/>
            </a:ext>
          </a:extLst>
        </xdr:cNvPr>
        <xdr:cNvSpPr txBox="1"/>
      </xdr:nvSpPr>
      <xdr:spPr>
        <a:xfrm>
          <a:off x="13745219" y="5983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110870</xdr:rowOff>
    </xdr:from>
    <xdr:ext cx="405111" cy="259045"/>
    <xdr:sp macro="" textlink="">
      <xdr:nvSpPr>
        <xdr:cNvPr id="444" name="n_2aveValue【認定こども園・幼稚園・保育所】&#10;有形固定資産減価償却率">
          <a:extLst>
            <a:ext uri="{FF2B5EF4-FFF2-40B4-BE49-F238E27FC236}">
              <a16:creationId xmlns:a16="http://schemas.microsoft.com/office/drawing/2014/main" id="{6C7176FF-C1AB-48FA-8999-251EA1439AAF}"/>
            </a:ext>
          </a:extLst>
        </xdr:cNvPr>
        <xdr:cNvSpPr txBox="1"/>
      </xdr:nvSpPr>
      <xdr:spPr>
        <a:xfrm>
          <a:off x="12964169" y="5946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92908</xdr:rowOff>
    </xdr:from>
    <xdr:ext cx="405111" cy="259045"/>
    <xdr:sp macro="" textlink="">
      <xdr:nvSpPr>
        <xdr:cNvPr id="445" name="n_3aveValue【認定こども園・幼稚園・保育所】&#10;有形固定資産減価償却率">
          <a:extLst>
            <a:ext uri="{FF2B5EF4-FFF2-40B4-BE49-F238E27FC236}">
              <a16:creationId xmlns:a16="http://schemas.microsoft.com/office/drawing/2014/main" id="{C7F62F87-ECEC-430B-AA5D-B174722FEA39}"/>
            </a:ext>
          </a:extLst>
        </xdr:cNvPr>
        <xdr:cNvSpPr txBox="1"/>
      </xdr:nvSpPr>
      <xdr:spPr>
        <a:xfrm>
          <a:off x="12164069" y="5931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88010</xdr:rowOff>
    </xdr:from>
    <xdr:ext cx="405111" cy="259045"/>
    <xdr:sp macro="" textlink="">
      <xdr:nvSpPr>
        <xdr:cNvPr id="446" name="n_4aveValue【認定こども園・幼稚園・保育所】&#10;有形固定資産減価償却率">
          <a:extLst>
            <a:ext uri="{FF2B5EF4-FFF2-40B4-BE49-F238E27FC236}">
              <a16:creationId xmlns:a16="http://schemas.microsoft.com/office/drawing/2014/main" id="{99F4131C-3B88-4912-A63C-20783B9A1220}"/>
            </a:ext>
          </a:extLst>
        </xdr:cNvPr>
        <xdr:cNvSpPr txBox="1"/>
      </xdr:nvSpPr>
      <xdr:spPr>
        <a:xfrm>
          <a:off x="11354444" y="59236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118127</xdr:rowOff>
    </xdr:from>
    <xdr:ext cx="405111" cy="259045"/>
    <xdr:sp macro="" textlink="">
      <xdr:nvSpPr>
        <xdr:cNvPr id="447" name="n_1mainValue【認定こども園・幼稚園・保育所】&#10;有形固定資産減価償却率">
          <a:extLst>
            <a:ext uri="{FF2B5EF4-FFF2-40B4-BE49-F238E27FC236}">
              <a16:creationId xmlns:a16="http://schemas.microsoft.com/office/drawing/2014/main" id="{66234359-E032-422B-AD9B-3A9AC056FA0D}"/>
            </a:ext>
          </a:extLst>
        </xdr:cNvPr>
        <xdr:cNvSpPr txBox="1"/>
      </xdr:nvSpPr>
      <xdr:spPr>
        <a:xfrm>
          <a:off x="13745219" y="6607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82204</xdr:rowOff>
    </xdr:from>
    <xdr:ext cx="405111" cy="259045"/>
    <xdr:sp macro="" textlink="">
      <xdr:nvSpPr>
        <xdr:cNvPr id="448" name="n_2mainValue【認定こども園・幼稚園・保育所】&#10;有形固定資産減価償却率">
          <a:extLst>
            <a:ext uri="{FF2B5EF4-FFF2-40B4-BE49-F238E27FC236}">
              <a16:creationId xmlns:a16="http://schemas.microsoft.com/office/drawing/2014/main" id="{A9F9B418-4D9B-4FC0-AF3B-855CBDF95B73}"/>
            </a:ext>
          </a:extLst>
        </xdr:cNvPr>
        <xdr:cNvSpPr txBox="1"/>
      </xdr:nvSpPr>
      <xdr:spPr>
        <a:xfrm>
          <a:off x="12964169" y="6571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46281</xdr:rowOff>
    </xdr:from>
    <xdr:ext cx="405111" cy="259045"/>
    <xdr:sp macro="" textlink="">
      <xdr:nvSpPr>
        <xdr:cNvPr id="449" name="n_3mainValue【認定こども園・幼稚園・保育所】&#10;有形固定資産減価償却率">
          <a:extLst>
            <a:ext uri="{FF2B5EF4-FFF2-40B4-BE49-F238E27FC236}">
              <a16:creationId xmlns:a16="http://schemas.microsoft.com/office/drawing/2014/main" id="{D8A4D1BC-AC04-42B7-A9C4-24CCD7421AB9}"/>
            </a:ext>
          </a:extLst>
        </xdr:cNvPr>
        <xdr:cNvSpPr txBox="1"/>
      </xdr:nvSpPr>
      <xdr:spPr>
        <a:xfrm>
          <a:off x="12164069" y="6535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10358</xdr:rowOff>
    </xdr:from>
    <xdr:ext cx="405111" cy="259045"/>
    <xdr:sp macro="" textlink="">
      <xdr:nvSpPr>
        <xdr:cNvPr id="450" name="n_4mainValue【認定こども園・幼稚園・保育所】&#10;有形固定資産減価償却率">
          <a:extLst>
            <a:ext uri="{FF2B5EF4-FFF2-40B4-BE49-F238E27FC236}">
              <a16:creationId xmlns:a16="http://schemas.microsoft.com/office/drawing/2014/main" id="{94732D17-0464-4A66-BE6D-0294A0A6AEE9}"/>
            </a:ext>
          </a:extLst>
        </xdr:cNvPr>
        <xdr:cNvSpPr txBox="1"/>
      </xdr:nvSpPr>
      <xdr:spPr>
        <a:xfrm>
          <a:off x="11354444" y="64937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a:extLst>
            <a:ext uri="{FF2B5EF4-FFF2-40B4-BE49-F238E27FC236}">
              <a16:creationId xmlns:a16="http://schemas.microsoft.com/office/drawing/2014/main" id="{810178DF-1263-4CC4-AD4C-3A295A19502B}"/>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a:extLst>
            <a:ext uri="{FF2B5EF4-FFF2-40B4-BE49-F238E27FC236}">
              <a16:creationId xmlns:a16="http://schemas.microsoft.com/office/drawing/2014/main" id="{72562337-BDFC-4589-B830-89D4D63D9A6E}"/>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a:extLst>
            <a:ext uri="{FF2B5EF4-FFF2-40B4-BE49-F238E27FC236}">
              <a16:creationId xmlns:a16="http://schemas.microsoft.com/office/drawing/2014/main" id="{5953A5EE-FB79-4150-B7DC-BAB6A96BB2E5}"/>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a:extLst>
            <a:ext uri="{FF2B5EF4-FFF2-40B4-BE49-F238E27FC236}">
              <a16:creationId xmlns:a16="http://schemas.microsoft.com/office/drawing/2014/main" id="{440F4D34-FEF4-492E-B030-103ED11880D9}"/>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a:extLst>
            <a:ext uri="{FF2B5EF4-FFF2-40B4-BE49-F238E27FC236}">
              <a16:creationId xmlns:a16="http://schemas.microsoft.com/office/drawing/2014/main" id="{020E8E70-47B3-42C4-A1C2-FDCA6EA2B804}"/>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a:extLst>
            <a:ext uri="{FF2B5EF4-FFF2-40B4-BE49-F238E27FC236}">
              <a16:creationId xmlns:a16="http://schemas.microsoft.com/office/drawing/2014/main" id="{90789B4A-539E-4B67-B22B-929F5AE06429}"/>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a:extLst>
            <a:ext uri="{FF2B5EF4-FFF2-40B4-BE49-F238E27FC236}">
              <a16:creationId xmlns:a16="http://schemas.microsoft.com/office/drawing/2014/main" id="{D5D1A657-D27C-4AC0-87DB-F8FA248EE05B}"/>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a:extLst>
            <a:ext uri="{FF2B5EF4-FFF2-40B4-BE49-F238E27FC236}">
              <a16:creationId xmlns:a16="http://schemas.microsoft.com/office/drawing/2014/main" id="{B8AC2485-349E-454B-9DAC-67F24C69948B}"/>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a:extLst>
            <a:ext uri="{FF2B5EF4-FFF2-40B4-BE49-F238E27FC236}">
              <a16:creationId xmlns:a16="http://schemas.microsoft.com/office/drawing/2014/main" id="{EBCE097F-2BF1-4771-B82C-20A99D2ED8EE}"/>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a:extLst>
            <a:ext uri="{FF2B5EF4-FFF2-40B4-BE49-F238E27FC236}">
              <a16:creationId xmlns:a16="http://schemas.microsoft.com/office/drawing/2014/main" id="{A039BD5D-971B-4A82-ABD9-18A57C87574E}"/>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1" name="直線コネクタ 460">
          <a:extLst>
            <a:ext uri="{FF2B5EF4-FFF2-40B4-BE49-F238E27FC236}">
              <a16:creationId xmlns:a16="http://schemas.microsoft.com/office/drawing/2014/main" id="{06E23A83-3690-4D09-9758-1B0E4F8ECB80}"/>
            </a:ext>
          </a:extLst>
        </xdr:cNvPr>
        <xdr:cNvCxnSpPr/>
      </xdr:nvCxnSpPr>
      <xdr:spPr>
        <a:xfrm>
          <a:off x="16459200" y="678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2" name="テキスト ボックス 461">
          <a:extLst>
            <a:ext uri="{FF2B5EF4-FFF2-40B4-BE49-F238E27FC236}">
              <a16:creationId xmlns:a16="http://schemas.microsoft.com/office/drawing/2014/main" id="{32D56480-8864-4133-B11D-08B5DCBD447C}"/>
            </a:ext>
          </a:extLst>
        </xdr:cNvPr>
        <xdr:cNvSpPr txBox="1"/>
      </xdr:nvSpPr>
      <xdr:spPr>
        <a:xfrm>
          <a:off x="16052346" y="664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3" name="直線コネクタ 462">
          <a:extLst>
            <a:ext uri="{FF2B5EF4-FFF2-40B4-BE49-F238E27FC236}">
              <a16:creationId xmlns:a16="http://schemas.microsoft.com/office/drawing/2014/main" id="{9BC3F97F-94A5-47D0-AA90-A58E9191B601}"/>
            </a:ext>
          </a:extLst>
        </xdr:cNvPr>
        <xdr:cNvCxnSpPr/>
      </xdr:nvCxnSpPr>
      <xdr:spPr>
        <a:xfrm>
          <a:off x="16459200" y="6343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4" name="テキスト ボックス 463">
          <a:extLst>
            <a:ext uri="{FF2B5EF4-FFF2-40B4-BE49-F238E27FC236}">
              <a16:creationId xmlns:a16="http://schemas.microsoft.com/office/drawing/2014/main" id="{A910B614-3AA6-4D3C-AEBF-10F5181E14CF}"/>
            </a:ext>
          </a:extLst>
        </xdr:cNvPr>
        <xdr:cNvSpPr txBox="1"/>
      </xdr:nvSpPr>
      <xdr:spPr>
        <a:xfrm>
          <a:off x="16052346"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5" name="直線コネクタ 464">
          <a:extLst>
            <a:ext uri="{FF2B5EF4-FFF2-40B4-BE49-F238E27FC236}">
              <a16:creationId xmlns:a16="http://schemas.microsoft.com/office/drawing/2014/main" id="{7F91848D-BCC8-4059-AE7D-5C32D7790B3F}"/>
            </a:ext>
          </a:extLst>
        </xdr:cNvPr>
        <xdr:cNvCxnSpPr/>
      </xdr:nvCxnSpPr>
      <xdr:spPr>
        <a:xfrm>
          <a:off x="16459200" y="591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6" name="テキスト ボックス 465">
          <a:extLst>
            <a:ext uri="{FF2B5EF4-FFF2-40B4-BE49-F238E27FC236}">
              <a16:creationId xmlns:a16="http://schemas.microsoft.com/office/drawing/2014/main" id="{CAA57DAF-3650-4DF3-8A28-C4E94A787932}"/>
            </a:ext>
          </a:extLst>
        </xdr:cNvPr>
        <xdr:cNvSpPr txBox="1"/>
      </xdr:nvSpPr>
      <xdr:spPr>
        <a:xfrm>
          <a:off x="16052346" y="577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7" name="直線コネクタ 466">
          <a:extLst>
            <a:ext uri="{FF2B5EF4-FFF2-40B4-BE49-F238E27FC236}">
              <a16:creationId xmlns:a16="http://schemas.microsoft.com/office/drawing/2014/main" id="{1F37358E-F9BC-45E0-8A15-8A77681CB706}"/>
            </a:ext>
          </a:extLst>
        </xdr:cNvPr>
        <xdr:cNvCxnSpPr/>
      </xdr:nvCxnSpPr>
      <xdr:spPr>
        <a:xfrm>
          <a:off x="16459200" y="548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8" name="テキスト ボックス 467">
          <a:extLst>
            <a:ext uri="{FF2B5EF4-FFF2-40B4-BE49-F238E27FC236}">
              <a16:creationId xmlns:a16="http://schemas.microsoft.com/office/drawing/2014/main" id="{466CEA56-A67A-418E-B094-CD9F133E0FD6}"/>
            </a:ext>
          </a:extLst>
        </xdr:cNvPr>
        <xdr:cNvSpPr txBox="1"/>
      </xdr:nvSpPr>
      <xdr:spPr>
        <a:xfrm>
          <a:off x="16052346" y="53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a:extLst>
            <a:ext uri="{FF2B5EF4-FFF2-40B4-BE49-F238E27FC236}">
              <a16:creationId xmlns:a16="http://schemas.microsoft.com/office/drawing/2014/main" id="{CAAC7230-7703-4624-A6DD-98D7675F0EAD}"/>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0" name="テキスト ボックス 469">
          <a:extLst>
            <a:ext uri="{FF2B5EF4-FFF2-40B4-BE49-F238E27FC236}">
              <a16:creationId xmlns:a16="http://schemas.microsoft.com/office/drawing/2014/main" id="{1A8A0D39-BEDA-4F8B-A19D-C7DADE795054}"/>
            </a:ext>
          </a:extLst>
        </xdr:cNvPr>
        <xdr:cNvSpPr txBox="1"/>
      </xdr:nvSpPr>
      <xdr:spPr>
        <a:xfrm>
          <a:off x="16052346"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a:extLst>
            <a:ext uri="{FF2B5EF4-FFF2-40B4-BE49-F238E27FC236}">
              <a16:creationId xmlns:a16="http://schemas.microsoft.com/office/drawing/2014/main" id="{7DB79E78-A0C4-4670-9462-44B25BE6A2C3}"/>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169926</xdr:rowOff>
    </xdr:from>
    <xdr:to>
      <xdr:col>116</xdr:col>
      <xdr:colOff>62864</xdr:colOff>
      <xdr:row>41</xdr:row>
      <xdr:rowOff>115062</xdr:rowOff>
    </xdr:to>
    <xdr:cxnSp macro="">
      <xdr:nvCxnSpPr>
        <xdr:cNvPr id="472" name="直線コネクタ 471">
          <a:extLst>
            <a:ext uri="{FF2B5EF4-FFF2-40B4-BE49-F238E27FC236}">
              <a16:creationId xmlns:a16="http://schemas.microsoft.com/office/drawing/2014/main" id="{F4A3575D-F1AB-4C5C-9CB0-48B9159D0FE2}"/>
            </a:ext>
          </a:extLst>
        </xdr:cNvPr>
        <xdr:cNvCxnSpPr/>
      </xdr:nvCxnSpPr>
      <xdr:spPr>
        <a:xfrm flipV="1">
          <a:off x="19954239" y="5675376"/>
          <a:ext cx="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3" name="【認定こども園・幼稚園・保育所】&#10;一人当たり面積最小値テキスト">
          <a:extLst>
            <a:ext uri="{FF2B5EF4-FFF2-40B4-BE49-F238E27FC236}">
              <a16:creationId xmlns:a16="http://schemas.microsoft.com/office/drawing/2014/main" id="{A4A0D685-9F38-411D-8404-D0CA4912DAC6}"/>
            </a:ext>
          </a:extLst>
        </xdr:cNvPr>
        <xdr:cNvSpPr txBox="1"/>
      </xdr:nvSpPr>
      <xdr:spPr>
        <a:xfrm>
          <a:off x="19992975" y="6770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4" name="直線コネクタ 473">
          <a:extLst>
            <a:ext uri="{FF2B5EF4-FFF2-40B4-BE49-F238E27FC236}">
              <a16:creationId xmlns:a16="http://schemas.microsoft.com/office/drawing/2014/main" id="{8E2F05C4-E1DF-4520-A049-45503F49EDF6}"/>
            </a:ext>
          </a:extLst>
        </xdr:cNvPr>
        <xdr:cNvCxnSpPr/>
      </xdr:nvCxnSpPr>
      <xdr:spPr>
        <a:xfrm>
          <a:off x="19878675" y="676351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116603</xdr:rowOff>
    </xdr:from>
    <xdr:ext cx="469744" cy="259045"/>
    <xdr:sp macro="" textlink="">
      <xdr:nvSpPr>
        <xdr:cNvPr id="475" name="【認定こども園・幼稚園・保育所】&#10;一人当たり面積最大値テキスト">
          <a:extLst>
            <a:ext uri="{FF2B5EF4-FFF2-40B4-BE49-F238E27FC236}">
              <a16:creationId xmlns:a16="http://schemas.microsoft.com/office/drawing/2014/main" id="{CE31F5B4-7390-49E8-841E-0268719129D6}"/>
            </a:ext>
          </a:extLst>
        </xdr:cNvPr>
        <xdr:cNvSpPr txBox="1"/>
      </xdr:nvSpPr>
      <xdr:spPr>
        <a:xfrm>
          <a:off x="19992975" y="5469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169926</xdr:rowOff>
    </xdr:from>
    <xdr:to>
      <xdr:col>116</xdr:col>
      <xdr:colOff>152400</xdr:colOff>
      <xdr:row>34</xdr:row>
      <xdr:rowOff>169926</xdr:rowOff>
    </xdr:to>
    <xdr:cxnSp macro="">
      <xdr:nvCxnSpPr>
        <xdr:cNvPr id="476" name="直線コネクタ 475">
          <a:extLst>
            <a:ext uri="{FF2B5EF4-FFF2-40B4-BE49-F238E27FC236}">
              <a16:creationId xmlns:a16="http://schemas.microsoft.com/office/drawing/2014/main" id="{C65107FD-F8EE-420E-A3F3-248C37D5AE81}"/>
            </a:ext>
          </a:extLst>
        </xdr:cNvPr>
        <xdr:cNvCxnSpPr/>
      </xdr:nvCxnSpPr>
      <xdr:spPr>
        <a:xfrm>
          <a:off x="19878675" y="567537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4843</xdr:rowOff>
    </xdr:from>
    <xdr:ext cx="469744" cy="259045"/>
    <xdr:sp macro="" textlink="">
      <xdr:nvSpPr>
        <xdr:cNvPr id="477" name="【認定こども園・幼稚園・保育所】&#10;一人当たり面積平均値テキスト">
          <a:extLst>
            <a:ext uri="{FF2B5EF4-FFF2-40B4-BE49-F238E27FC236}">
              <a16:creationId xmlns:a16="http://schemas.microsoft.com/office/drawing/2014/main" id="{90E4F866-7E24-43C2-A355-6E5743A81E52}"/>
            </a:ext>
          </a:extLst>
        </xdr:cNvPr>
        <xdr:cNvSpPr txBox="1"/>
      </xdr:nvSpPr>
      <xdr:spPr>
        <a:xfrm>
          <a:off x="19992975" y="63326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153416</xdr:rowOff>
    </xdr:from>
    <xdr:to>
      <xdr:col>116</xdr:col>
      <xdr:colOff>114300</xdr:colOff>
      <xdr:row>40</xdr:row>
      <xdr:rowOff>83566</xdr:rowOff>
    </xdr:to>
    <xdr:sp macro="" textlink="">
      <xdr:nvSpPr>
        <xdr:cNvPr id="478" name="フローチャート: 判断 477">
          <a:extLst>
            <a:ext uri="{FF2B5EF4-FFF2-40B4-BE49-F238E27FC236}">
              <a16:creationId xmlns:a16="http://schemas.microsoft.com/office/drawing/2014/main" id="{AB3A1739-5882-4D7F-B569-4407934E3427}"/>
            </a:ext>
          </a:extLst>
        </xdr:cNvPr>
        <xdr:cNvSpPr/>
      </xdr:nvSpPr>
      <xdr:spPr>
        <a:xfrm>
          <a:off x="19897725" y="647801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148844</xdr:rowOff>
    </xdr:from>
    <xdr:to>
      <xdr:col>112</xdr:col>
      <xdr:colOff>38100</xdr:colOff>
      <xdr:row>40</xdr:row>
      <xdr:rowOff>78994</xdr:rowOff>
    </xdr:to>
    <xdr:sp macro="" textlink="">
      <xdr:nvSpPr>
        <xdr:cNvPr id="479" name="フローチャート: 判断 478">
          <a:extLst>
            <a:ext uri="{FF2B5EF4-FFF2-40B4-BE49-F238E27FC236}">
              <a16:creationId xmlns:a16="http://schemas.microsoft.com/office/drawing/2014/main" id="{DC061132-8626-4C40-B706-A1FFBE5C7B3C}"/>
            </a:ext>
          </a:extLst>
        </xdr:cNvPr>
        <xdr:cNvSpPr/>
      </xdr:nvSpPr>
      <xdr:spPr>
        <a:xfrm>
          <a:off x="19154775" y="647026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144272</xdr:rowOff>
    </xdr:from>
    <xdr:to>
      <xdr:col>107</xdr:col>
      <xdr:colOff>101600</xdr:colOff>
      <xdr:row>40</xdr:row>
      <xdr:rowOff>74422</xdr:rowOff>
    </xdr:to>
    <xdr:sp macro="" textlink="">
      <xdr:nvSpPr>
        <xdr:cNvPr id="480" name="フローチャート: 判断 479">
          <a:extLst>
            <a:ext uri="{FF2B5EF4-FFF2-40B4-BE49-F238E27FC236}">
              <a16:creationId xmlns:a16="http://schemas.microsoft.com/office/drawing/2014/main" id="{EF34802F-0719-4A5C-9A90-E2FC6A6274CF}"/>
            </a:ext>
          </a:extLst>
        </xdr:cNvPr>
        <xdr:cNvSpPr/>
      </xdr:nvSpPr>
      <xdr:spPr>
        <a:xfrm>
          <a:off x="18345150" y="646569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137414</xdr:rowOff>
    </xdr:from>
    <xdr:to>
      <xdr:col>102</xdr:col>
      <xdr:colOff>165100</xdr:colOff>
      <xdr:row>40</xdr:row>
      <xdr:rowOff>67564</xdr:rowOff>
    </xdr:to>
    <xdr:sp macro="" textlink="">
      <xdr:nvSpPr>
        <xdr:cNvPr id="481" name="フローチャート: 判断 480">
          <a:extLst>
            <a:ext uri="{FF2B5EF4-FFF2-40B4-BE49-F238E27FC236}">
              <a16:creationId xmlns:a16="http://schemas.microsoft.com/office/drawing/2014/main" id="{13B8FABC-6BB0-4451-BE51-3DD2C721F01B}"/>
            </a:ext>
          </a:extLst>
        </xdr:cNvPr>
        <xdr:cNvSpPr/>
      </xdr:nvSpPr>
      <xdr:spPr>
        <a:xfrm>
          <a:off x="17554575" y="6465189"/>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119126</xdr:rowOff>
    </xdr:from>
    <xdr:to>
      <xdr:col>98</xdr:col>
      <xdr:colOff>38100</xdr:colOff>
      <xdr:row>40</xdr:row>
      <xdr:rowOff>49276</xdr:rowOff>
    </xdr:to>
    <xdr:sp macro="" textlink="">
      <xdr:nvSpPr>
        <xdr:cNvPr id="482" name="フローチャート: 判断 481">
          <a:extLst>
            <a:ext uri="{FF2B5EF4-FFF2-40B4-BE49-F238E27FC236}">
              <a16:creationId xmlns:a16="http://schemas.microsoft.com/office/drawing/2014/main" id="{6FF860DE-2832-4F42-9833-CF9771FA2B81}"/>
            </a:ext>
          </a:extLst>
        </xdr:cNvPr>
        <xdr:cNvSpPr/>
      </xdr:nvSpPr>
      <xdr:spPr>
        <a:xfrm>
          <a:off x="16754475" y="6446901"/>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36DD1072-E03C-491F-93D9-F0CBEAE415C4}"/>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F7B24814-3B81-4EB8-91C9-C01DB7771D43}"/>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44C9215F-86A5-48BA-9323-B050BC36EE95}"/>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53EB7-F98B-469E-9811-8B140BC35A0A}"/>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D88421E9-DB68-4D95-8895-68EF034D6E33}"/>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27686</xdr:rowOff>
    </xdr:from>
    <xdr:to>
      <xdr:col>116</xdr:col>
      <xdr:colOff>114300</xdr:colOff>
      <xdr:row>41</xdr:row>
      <xdr:rowOff>129286</xdr:rowOff>
    </xdr:to>
    <xdr:sp macro="" textlink="">
      <xdr:nvSpPr>
        <xdr:cNvPr id="488" name="楕円 487">
          <a:extLst>
            <a:ext uri="{FF2B5EF4-FFF2-40B4-BE49-F238E27FC236}">
              <a16:creationId xmlns:a16="http://schemas.microsoft.com/office/drawing/2014/main" id="{13139727-6B53-4885-88A0-747C4119BF73}"/>
            </a:ext>
          </a:extLst>
        </xdr:cNvPr>
        <xdr:cNvSpPr/>
      </xdr:nvSpPr>
      <xdr:spPr>
        <a:xfrm>
          <a:off x="19897725" y="667931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114063</xdr:rowOff>
    </xdr:from>
    <xdr:ext cx="469744" cy="259045"/>
    <xdr:sp macro="" textlink="">
      <xdr:nvSpPr>
        <xdr:cNvPr id="489" name="【認定こども園・幼稚園・保育所】&#10;一人当たり面積該当値テキスト">
          <a:extLst>
            <a:ext uri="{FF2B5EF4-FFF2-40B4-BE49-F238E27FC236}">
              <a16:creationId xmlns:a16="http://schemas.microsoft.com/office/drawing/2014/main" id="{AC2EA841-382C-46E6-BFE3-A5993F180A9E}"/>
            </a:ext>
          </a:extLst>
        </xdr:cNvPr>
        <xdr:cNvSpPr txBox="1"/>
      </xdr:nvSpPr>
      <xdr:spPr>
        <a:xfrm>
          <a:off x="19992975" y="6600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254</xdr:rowOff>
    </xdr:from>
    <xdr:to>
      <xdr:col>112</xdr:col>
      <xdr:colOff>38100</xdr:colOff>
      <xdr:row>41</xdr:row>
      <xdr:rowOff>101854</xdr:rowOff>
    </xdr:to>
    <xdr:sp macro="" textlink="">
      <xdr:nvSpPr>
        <xdr:cNvPr id="490" name="楕円 489">
          <a:extLst>
            <a:ext uri="{FF2B5EF4-FFF2-40B4-BE49-F238E27FC236}">
              <a16:creationId xmlns:a16="http://schemas.microsoft.com/office/drawing/2014/main" id="{AE6DD097-D29E-4A5A-86DB-41733504B36C}"/>
            </a:ext>
          </a:extLst>
        </xdr:cNvPr>
        <xdr:cNvSpPr/>
      </xdr:nvSpPr>
      <xdr:spPr>
        <a:xfrm>
          <a:off x="19154775" y="664870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51054</xdr:rowOff>
    </xdr:from>
    <xdr:to>
      <xdr:col>116</xdr:col>
      <xdr:colOff>63500</xdr:colOff>
      <xdr:row>41</xdr:row>
      <xdr:rowOff>78486</xdr:rowOff>
    </xdr:to>
    <xdr:cxnSp macro="">
      <xdr:nvCxnSpPr>
        <xdr:cNvPr id="491" name="直線コネクタ 490">
          <a:extLst>
            <a:ext uri="{FF2B5EF4-FFF2-40B4-BE49-F238E27FC236}">
              <a16:creationId xmlns:a16="http://schemas.microsoft.com/office/drawing/2014/main" id="{C422C340-0292-46A5-8601-BEDAE0744B29}"/>
            </a:ext>
          </a:extLst>
        </xdr:cNvPr>
        <xdr:cNvCxnSpPr/>
      </xdr:nvCxnSpPr>
      <xdr:spPr>
        <a:xfrm>
          <a:off x="19202400" y="6696329"/>
          <a:ext cx="752475" cy="3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169418</xdr:rowOff>
    </xdr:from>
    <xdr:to>
      <xdr:col>107</xdr:col>
      <xdr:colOff>101600</xdr:colOff>
      <xdr:row>41</xdr:row>
      <xdr:rowOff>99568</xdr:rowOff>
    </xdr:to>
    <xdr:sp macro="" textlink="">
      <xdr:nvSpPr>
        <xdr:cNvPr id="492" name="楕円 491">
          <a:extLst>
            <a:ext uri="{FF2B5EF4-FFF2-40B4-BE49-F238E27FC236}">
              <a16:creationId xmlns:a16="http://schemas.microsoft.com/office/drawing/2014/main" id="{B9D80A49-8E9E-490B-8DAA-6D100CB495DF}"/>
            </a:ext>
          </a:extLst>
        </xdr:cNvPr>
        <xdr:cNvSpPr/>
      </xdr:nvSpPr>
      <xdr:spPr>
        <a:xfrm>
          <a:off x="18345150" y="664641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48768</xdr:rowOff>
    </xdr:from>
    <xdr:to>
      <xdr:col>111</xdr:col>
      <xdr:colOff>177800</xdr:colOff>
      <xdr:row>41</xdr:row>
      <xdr:rowOff>51054</xdr:rowOff>
    </xdr:to>
    <xdr:cxnSp macro="">
      <xdr:nvCxnSpPr>
        <xdr:cNvPr id="493" name="直線コネクタ 492">
          <a:extLst>
            <a:ext uri="{FF2B5EF4-FFF2-40B4-BE49-F238E27FC236}">
              <a16:creationId xmlns:a16="http://schemas.microsoft.com/office/drawing/2014/main" id="{CA306409-CB71-4898-A3DA-BF97C26700D5}"/>
            </a:ext>
          </a:extLst>
        </xdr:cNvPr>
        <xdr:cNvCxnSpPr/>
      </xdr:nvCxnSpPr>
      <xdr:spPr>
        <a:xfrm>
          <a:off x="18392775" y="6694043"/>
          <a:ext cx="809625"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169418</xdr:rowOff>
    </xdr:from>
    <xdr:to>
      <xdr:col>102</xdr:col>
      <xdr:colOff>165100</xdr:colOff>
      <xdr:row>41</xdr:row>
      <xdr:rowOff>99568</xdr:rowOff>
    </xdr:to>
    <xdr:sp macro="" textlink="">
      <xdr:nvSpPr>
        <xdr:cNvPr id="494" name="楕円 493">
          <a:extLst>
            <a:ext uri="{FF2B5EF4-FFF2-40B4-BE49-F238E27FC236}">
              <a16:creationId xmlns:a16="http://schemas.microsoft.com/office/drawing/2014/main" id="{0A00F5A7-2175-463F-A613-331BD5D5C6C0}"/>
            </a:ext>
          </a:extLst>
        </xdr:cNvPr>
        <xdr:cNvSpPr/>
      </xdr:nvSpPr>
      <xdr:spPr>
        <a:xfrm>
          <a:off x="17554575" y="664641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48768</xdr:rowOff>
    </xdr:from>
    <xdr:to>
      <xdr:col>107</xdr:col>
      <xdr:colOff>50800</xdr:colOff>
      <xdr:row>41</xdr:row>
      <xdr:rowOff>48768</xdr:rowOff>
    </xdr:to>
    <xdr:cxnSp macro="">
      <xdr:nvCxnSpPr>
        <xdr:cNvPr id="495" name="直線コネクタ 494">
          <a:extLst>
            <a:ext uri="{FF2B5EF4-FFF2-40B4-BE49-F238E27FC236}">
              <a16:creationId xmlns:a16="http://schemas.microsoft.com/office/drawing/2014/main" id="{6A55C312-83D7-4C72-91A1-2FCEFFB46E69}"/>
            </a:ext>
          </a:extLst>
        </xdr:cNvPr>
        <xdr:cNvCxnSpPr/>
      </xdr:nvCxnSpPr>
      <xdr:spPr>
        <a:xfrm>
          <a:off x="17602200" y="6694043"/>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167132</xdr:rowOff>
    </xdr:from>
    <xdr:to>
      <xdr:col>98</xdr:col>
      <xdr:colOff>38100</xdr:colOff>
      <xdr:row>41</xdr:row>
      <xdr:rowOff>97282</xdr:rowOff>
    </xdr:to>
    <xdr:sp macro="" textlink="">
      <xdr:nvSpPr>
        <xdr:cNvPr id="496" name="楕円 495">
          <a:extLst>
            <a:ext uri="{FF2B5EF4-FFF2-40B4-BE49-F238E27FC236}">
              <a16:creationId xmlns:a16="http://schemas.microsoft.com/office/drawing/2014/main" id="{F8B41E78-DAED-43F0-9133-86B3397B0F60}"/>
            </a:ext>
          </a:extLst>
        </xdr:cNvPr>
        <xdr:cNvSpPr/>
      </xdr:nvSpPr>
      <xdr:spPr>
        <a:xfrm>
          <a:off x="16754475" y="665048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46482</xdr:rowOff>
    </xdr:from>
    <xdr:to>
      <xdr:col>102</xdr:col>
      <xdr:colOff>114300</xdr:colOff>
      <xdr:row>41</xdr:row>
      <xdr:rowOff>48768</xdr:rowOff>
    </xdr:to>
    <xdr:cxnSp macro="">
      <xdr:nvCxnSpPr>
        <xdr:cNvPr id="497" name="直線コネクタ 496">
          <a:extLst>
            <a:ext uri="{FF2B5EF4-FFF2-40B4-BE49-F238E27FC236}">
              <a16:creationId xmlns:a16="http://schemas.microsoft.com/office/drawing/2014/main" id="{C1D687AF-0958-4266-A7FB-555FFB981E2C}"/>
            </a:ext>
          </a:extLst>
        </xdr:cNvPr>
        <xdr:cNvCxnSpPr/>
      </xdr:nvCxnSpPr>
      <xdr:spPr>
        <a:xfrm>
          <a:off x="16802100" y="6698107"/>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95521</xdr:rowOff>
    </xdr:from>
    <xdr:ext cx="469744" cy="259045"/>
    <xdr:sp macro="" textlink="">
      <xdr:nvSpPr>
        <xdr:cNvPr id="498" name="n_1aveValue【認定こども園・幼稚園・保育所】&#10;一人当たり面積">
          <a:extLst>
            <a:ext uri="{FF2B5EF4-FFF2-40B4-BE49-F238E27FC236}">
              <a16:creationId xmlns:a16="http://schemas.microsoft.com/office/drawing/2014/main" id="{B9519CB4-810D-4C57-9172-8C36AB766677}"/>
            </a:ext>
          </a:extLst>
        </xdr:cNvPr>
        <xdr:cNvSpPr txBox="1"/>
      </xdr:nvSpPr>
      <xdr:spPr>
        <a:xfrm>
          <a:off x="18983402" y="6258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90949</xdr:rowOff>
    </xdr:from>
    <xdr:ext cx="469744" cy="259045"/>
    <xdr:sp macro="" textlink="">
      <xdr:nvSpPr>
        <xdr:cNvPr id="499" name="n_2aveValue【認定こども園・幼稚園・保育所】&#10;一人当たり面積">
          <a:extLst>
            <a:ext uri="{FF2B5EF4-FFF2-40B4-BE49-F238E27FC236}">
              <a16:creationId xmlns:a16="http://schemas.microsoft.com/office/drawing/2014/main" id="{CF701476-6028-48B6-98D3-6AA357853F18}"/>
            </a:ext>
          </a:extLst>
        </xdr:cNvPr>
        <xdr:cNvSpPr txBox="1"/>
      </xdr:nvSpPr>
      <xdr:spPr>
        <a:xfrm>
          <a:off x="18183302" y="6250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84091</xdr:rowOff>
    </xdr:from>
    <xdr:ext cx="469744" cy="259045"/>
    <xdr:sp macro="" textlink="">
      <xdr:nvSpPr>
        <xdr:cNvPr id="500" name="n_3aveValue【認定こども園・幼稚園・保育所】&#10;一人当たり面積">
          <a:extLst>
            <a:ext uri="{FF2B5EF4-FFF2-40B4-BE49-F238E27FC236}">
              <a16:creationId xmlns:a16="http://schemas.microsoft.com/office/drawing/2014/main" id="{D1BB6A6D-C46F-4046-8673-2FF15B8F9CE7}"/>
            </a:ext>
          </a:extLst>
        </xdr:cNvPr>
        <xdr:cNvSpPr txBox="1"/>
      </xdr:nvSpPr>
      <xdr:spPr>
        <a:xfrm>
          <a:off x="17383202" y="6249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65803</xdr:rowOff>
    </xdr:from>
    <xdr:ext cx="469744" cy="259045"/>
    <xdr:sp macro="" textlink="">
      <xdr:nvSpPr>
        <xdr:cNvPr id="501" name="n_4aveValue【認定こども園・幼稚園・保育所】&#10;一人当たり面積">
          <a:extLst>
            <a:ext uri="{FF2B5EF4-FFF2-40B4-BE49-F238E27FC236}">
              <a16:creationId xmlns:a16="http://schemas.microsoft.com/office/drawing/2014/main" id="{C70A87DC-07CF-41F3-A682-69FE0FBDCB7D}"/>
            </a:ext>
          </a:extLst>
        </xdr:cNvPr>
        <xdr:cNvSpPr txBox="1"/>
      </xdr:nvSpPr>
      <xdr:spPr>
        <a:xfrm>
          <a:off x="16592627" y="6231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92981</xdr:rowOff>
    </xdr:from>
    <xdr:ext cx="469744" cy="259045"/>
    <xdr:sp macro="" textlink="">
      <xdr:nvSpPr>
        <xdr:cNvPr id="502" name="n_1mainValue【認定こども園・幼稚園・保育所】&#10;一人当たり面積">
          <a:extLst>
            <a:ext uri="{FF2B5EF4-FFF2-40B4-BE49-F238E27FC236}">
              <a16:creationId xmlns:a16="http://schemas.microsoft.com/office/drawing/2014/main" id="{7102FF1E-461F-4250-8210-27796A1B9949}"/>
            </a:ext>
          </a:extLst>
        </xdr:cNvPr>
        <xdr:cNvSpPr txBox="1"/>
      </xdr:nvSpPr>
      <xdr:spPr>
        <a:xfrm>
          <a:off x="18983402" y="6741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90695</xdr:rowOff>
    </xdr:from>
    <xdr:ext cx="469744" cy="259045"/>
    <xdr:sp macro="" textlink="">
      <xdr:nvSpPr>
        <xdr:cNvPr id="503" name="n_2mainValue【認定こども園・幼稚園・保育所】&#10;一人当たり面積">
          <a:extLst>
            <a:ext uri="{FF2B5EF4-FFF2-40B4-BE49-F238E27FC236}">
              <a16:creationId xmlns:a16="http://schemas.microsoft.com/office/drawing/2014/main" id="{B29FFF81-98D4-49F6-A8F6-DCE17982C562}"/>
            </a:ext>
          </a:extLst>
        </xdr:cNvPr>
        <xdr:cNvSpPr txBox="1"/>
      </xdr:nvSpPr>
      <xdr:spPr>
        <a:xfrm>
          <a:off x="18183302" y="673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90695</xdr:rowOff>
    </xdr:from>
    <xdr:ext cx="469744" cy="259045"/>
    <xdr:sp macro="" textlink="">
      <xdr:nvSpPr>
        <xdr:cNvPr id="504" name="n_3mainValue【認定こども園・幼稚園・保育所】&#10;一人当たり面積">
          <a:extLst>
            <a:ext uri="{FF2B5EF4-FFF2-40B4-BE49-F238E27FC236}">
              <a16:creationId xmlns:a16="http://schemas.microsoft.com/office/drawing/2014/main" id="{AB2B430F-7F37-450F-9758-6DD2FCAC2975}"/>
            </a:ext>
          </a:extLst>
        </xdr:cNvPr>
        <xdr:cNvSpPr txBox="1"/>
      </xdr:nvSpPr>
      <xdr:spPr>
        <a:xfrm>
          <a:off x="17383202" y="673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88409</xdr:rowOff>
    </xdr:from>
    <xdr:ext cx="469744" cy="259045"/>
    <xdr:sp macro="" textlink="">
      <xdr:nvSpPr>
        <xdr:cNvPr id="505" name="n_4mainValue【認定こども園・幼稚園・保育所】&#10;一人当たり面積">
          <a:extLst>
            <a:ext uri="{FF2B5EF4-FFF2-40B4-BE49-F238E27FC236}">
              <a16:creationId xmlns:a16="http://schemas.microsoft.com/office/drawing/2014/main" id="{5954E7B0-47C7-438B-9761-DFD9E63F17B0}"/>
            </a:ext>
          </a:extLst>
        </xdr:cNvPr>
        <xdr:cNvSpPr txBox="1"/>
      </xdr:nvSpPr>
      <xdr:spPr>
        <a:xfrm>
          <a:off x="16592627" y="6733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a:extLst>
            <a:ext uri="{FF2B5EF4-FFF2-40B4-BE49-F238E27FC236}">
              <a16:creationId xmlns:a16="http://schemas.microsoft.com/office/drawing/2014/main" id="{4D7668C1-EEA4-4844-AB5F-3D1B0253379B}"/>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a:extLst>
            <a:ext uri="{FF2B5EF4-FFF2-40B4-BE49-F238E27FC236}">
              <a16:creationId xmlns:a16="http://schemas.microsoft.com/office/drawing/2014/main" id="{1FBF8984-E35E-49D7-AAE4-81677886859D}"/>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a:extLst>
            <a:ext uri="{FF2B5EF4-FFF2-40B4-BE49-F238E27FC236}">
              <a16:creationId xmlns:a16="http://schemas.microsoft.com/office/drawing/2014/main" id="{0C68F452-D6EE-4E98-B0B6-09639F8028D8}"/>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a:extLst>
            <a:ext uri="{FF2B5EF4-FFF2-40B4-BE49-F238E27FC236}">
              <a16:creationId xmlns:a16="http://schemas.microsoft.com/office/drawing/2014/main" id="{2E9E87B7-1D7D-4777-AB43-098C8094495B}"/>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a:extLst>
            <a:ext uri="{FF2B5EF4-FFF2-40B4-BE49-F238E27FC236}">
              <a16:creationId xmlns:a16="http://schemas.microsoft.com/office/drawing/2014/main" id="{0218F616-4CEF-4D93-95D2-E96B1E691ECE}"/>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a:extLst>
            <a:ext uri="{FF2B5EF4-FFF2-40B4-BE49-F238E27FC236}">
              <a16:creationId xmlns:a16="http://schemas.microsoft.com/office/drawing/2014/main" id="{AD1E6B35-9C12-41BC-9B63-8961D3045AC2}"/>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a:extLst>
            <a:ext uri="{FF2B5EF4-FFF2-40B4-BE49-F238E27FC236}">
              <a16:creationId xmlns:a16="http://schemas.microsoft.com/office/drawing/2014/main" id="{AF107EF7-46C0-4E40-AC18-C995431F6488}"/>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a:extLst>
            <a:ext uri="{FF2B5EF4-FFF2-40B4-BE49-F238E27FC236}">
              <a16:creationId xmlns:a16="http://schemas.microsoft.com/office/drawing/2014/main" id="{7E426694-A1F0-4352-B894-7BD40E753418}"/>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a:extLst>
            <a:ext uri="{FF2B5EF4-FFF2-40B4-BE49-F238E27FC236}">
              <a16:creationId xmlns:a16="http://schemas.microsoft.com/office/drawing/2014/main" id="{8B3139A3-50F0-4F1E-901A-0D7EA00D9D34}"/>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a:extLst>
            <a:ext uri="{FF2B5EF4-FFF2-40B4-BE49-F238E27FC236}">
              <a16:creationId xmlns:a16="http://schemas.microsoft.com/office/drawing/2014/main" id="{1D450DCD-21EC-4C72-A6A3-E0ED1355B98B}"/>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a:extLst>
            <a:ext uri="{FF2B5EF4-FFF2-40B4-BE49-F238E27FC236}">
              <a16:creationId xmlns:a16="http://schemas.microsoft.com/office/drawing/2014/main" id="{67F80851-853E-421C-916F-2F55CC5958CE}"/>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7" name="直線コネクタ 516">
          <a:extLst>
            <a:ext uri="{FF2B5EF4-FFF2-40B4-BE49-F238E27FC236}">
              <a16:creationId xmlns:a16="http://schemas.microsoft.com/office/drawing/2014/main" id="{E7FC6127-1308-4FA5-B295-811103A39EAA}"/>
            </a:ext>
          </a:extLst>
        </xdr:cNvPr>
        <xdr:cNvCxnSpPr/>
      </xdr:nvCxnSpPr>
      <xdr:spPr>
        <a:xfrm>
          <a:off x="11210925" y="10372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18" name="テキスト ボックス 517">
          <a:extLst>
            <a:ext uri="{FF2B5EF4-FFF2-40B4-BE49-F238E27FC236}">
              <a16:creationId xmlns:a16="http://schemas.microsoft.com/office/drawing/2014/main" id="{3FD0E952-E7A8-47FB-AC53-BC34F907DB8D}"/>
            </a:ext>
          </a:extLst>
        </xdr:cNvPr>
        <xdr:cNvSpPr txBox="1"/>
      </xdr:nvSpPr>
      <xdr:spPr>
        <a:xfrm>
          <a:off x="10794546" y="1023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9" name="直線コネクタ 518">
          <a:extLst>
            <a:ext uri="{FF2B5EF4-FFF2-40B4-BE49-F238E27FC236}">
              <a16:creationId xmlns:a16="http://schemas.microsoft.com/office/drawing/2014/main" id="{34DF0684-4F00-4C77-A8F4-7E91F0DE062B}"/>
            </a:ext>
          </a:extLst>
        </xdr:cNvPr>
        <xdr:cNvCxnSpPr/>
      </xdr:nvCxnSpPr>
      <xdr:spPr>
        <a:xfrm>
          <a:off x="11210925" y="9944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0" name="テキスト ボックス 519">
          <a:extLst>
            <a:ext uri="{FF2B5EF4-FFF2-40B4-BE49-F238E27FC236}">
              <a16:creationId xmlns:a16="http://schemas.microsoft.com/office/drawing/2014/main" id="{86FC9C1A-45C1-4211-BA4C-6CF4D380F0DA}"/>
            </a:ext>
          </a:extLst>
        </xdr:cNvPr>
        <xdr:cNvSpPr txBox="1"/>
      </xdr:nvSpPr>
      <xdr:spPr>
        <a:xfrm>
          <a:off x="10845966" y="980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1" name="直線コネクタ 520">
          <a:extLst>
            <a:ext uri="{FF2B5EF4-FFF2-40B4-BE49-F238E27FC236}">
              <a16:creationId xmlns:a16="http://schemas.microsoft.com/office/drawing/2014/main" id="{7F5794B6-B447-40FF-9DBE-C81714AD3FF6}"/>
            </a:ext>
          </a:extLst>
        </xdr:cNvPr>
        <xdr:cNvCxnSpPr/>
      </xdr:nvCxnSpPr>
      <xdr:spPr>
        <a:xfrm>
          <a:off x="11210925" y="9515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2" name="テキスト ボックス 521">
          <a:extLst>
            <a:ext uri="{FF2B5EF4-FFF2-40B4-BE49-F238E27FC236}">
              <a16:creationId xmlns:a16="http://schemas.microsoft.com/office/drawing/2014/main" id="{85BFC4E9-748D-49F4-9E99-F3D5D6EDA152}"/>
            </a:ext>
          </a:extLst>
        </xdr:cNvPr>
        <xdr:cNvSpPr txBox="1"/>
      </xdr:nvSpPr>
      <xdr:spPr>
        <a:xfrm>
          <a:off x="10845966" y="937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3" name="直線コネクタ 522">
          <a:extLst>
            <a:ext uri="{FF2B5EF4-FFF2-40B4-BE49-F238E27FC236}">
              <a16:creationId xmlns:a16="http://schemas.microsoft.com/office/drawing/2014/main" id="{6612FD22-936C-4A51-AE92-78FA1FC78D9D}"/>
            </a:ext>
          </a:extLst>
        </xdr:cNvPr>
        <xdr:cNvCxnSpPr/>
      </xdr:nvCxnSpPr>
      <xdr:spPr>
        <a:xfrm>
          <a:off x="11210925" y="9077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4" name="テキスト ボックス 523">
          <a:extLst>
            <a:ext uri="{FF2B5EF4-FFF2-40B4-BE49-F238E27FC236}">
              <a16:creationId xmlns:a16="http://schemas.microsoft.com/office/drawing/2014/main" id="{360188C2-6D9F-419B-BF77-99538B42034D}"/>
            </a:ext>
          </a:extLst>
        </xdr:cNvPr>
        <xdr:cNvSpPr txBox="1"/>
      </xdr:nvSpPr>
      <xdr:spPr>
        <a:xfrm>
          <a:off x="10845966" y="89414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a:extLst>
            <a:ext uri="{FF2B5EF4-FFF2-40B4-BE49-F238E27FC236}">
              <a16:creationId xmlns:a16="http://schemas.microsoft.com/office/drawing/2014/main" id="{CADB8F12-2DF8-4838-875D-DE51A4FBA4B3}"/>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6" name="テキスト ボックス 525">
          <a:extLst>
            <a:ext uri="{FF2B5EF4-FFF2-40B4-BE49-F238E27FC236}">
              <a16:creationId xmlns:a16="http://schemas.microsoft.com/office/drawing/2014/main" id="{2AF76480-0B80-4769-84D7-95A9E233000A}"/>
            </a:ext>
          </a:extLst>
        </xdr:cNvPr>
        <xdr:cNvSpPr txBox="1"/>
      </xdr:nvSpPr>
      <xdr:spPr>
        <a:xfrm>
          <a:off x="10845966" y="851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7" name="【学校施設】&#10;有形固定資産減価償却率グラフ枠">
          <a:extLst>
            <a:ext uri="{FF2B5EF4-FFF2-40B4-BE49-F238E27FC236}">
              <a16:creationId xmlns:a16="http://schemas.microsoft.com/office/drawing/2014/main" id="{CF2A4647-5269-44DF-88D1-468E20DA8EF7}"/>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102870</xdr:rowOff>
    </xdr:from>
    <xdr:to>
      <xdr:col>85</xdr:col>
      <xdr:colOff>126364</xdr:colOff>
      <xdr:row>62</xdr:row>
      <xdr:rowOff>137160</xdr:rowOff>
    </xdr:to>
    <xdr:cxnSp macro="">
      <xdr:nvCxnSpPr>
        <xdr:cNvPr id="528" name="直線コネクタ 527">
          <a:extLst>
            <a:ext uri="{FF2B5EF4-FFF2-40B4-BE49-F238E27FC236}">
              <a16:creationId xmlns:a16="http://schemas.microsoft.com/office/drawing/2014/main" id="{47DCCC68-87F4-447D-9990-B0E9640BB1E7}"/>
            </a:ext>
          </a:extLst>
        </xdr:cNvPr>
        <xdr:cNvCxnSpPr/>
      </xdr:nvCxnSpPr>
      <xdr:spPr>
        <a:xfrm flipV="1">
          <a:off x="14696439" y="9021445"/>
          <a:ext cx="0" cy="1167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140987</xdr:rowOff>
    </xdr:from>
    <xdr:ext cx="405111" cy="259045"/>
    <xdr:sp macro="" textlink="">
      <xdr:nvSpPr>
        <xdr:cNvPr id="529" name="【学校施設】&#10;有形固定資産減価償却率最小値テキスト">
          <a:extLst>
            <a:ext uri="{FF2B5EF4-FFF2-40B4-BE49-F238E27FC236}">
              <a16:creationId xmlns:a16="http://schemas.microsoft.com/office/drawing/2014/main" id="{6DCCF199-E288-4B71-B852-A6315EB6B9CE}"/>
            </a:ext>
          </a:extLst>
        </xdr:cNvPr>
        <xdr:cNvSpPr txBox="1"/>
      </xdr:nvSpPr>
      <xdr:spPr>
        <a:xfrm>
          <a:off x="14735175" y="10193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137160</xdr:rowOff>
    </xdr:from>
    <xdr:to>
      <xdr:col>86</xdr:col>
      <xdr:colOff>25400</xdr:colOff>
      <xdr:row>62</xdr:row>
      <xdr:rowOff>137160</xdr:rowOff>
    </xdr:to>
    <xdr:cxnSp macro="">
      <xdr:nvCxnSpPr>
        <xdr:cNvPr id="530" name="直線コネクタ 529">
          <a:extLst>
            <a:ext uri="{FF2B5EF4-FFF2-40B4-BE49-F238E27FC236}">
              <a16:creationId xmlns:a16="http://schemas.microsoft.com/office/drawing/2014/main" id="{755F6B68-0018-4282-884E-30CB1A52D0B2}"/>
            </a:ext>
          </a:extLst>
        </xdr:cNvPr>
        <xdr:cNvCxnSpPr/>
      </xdr:nvCxnSpPr>
      <xdr:spPr>
        <a:xfrm>
          <a:off x="14611350" y="1018921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49547</xdr:rowOff>
    </xdr:from>
    <xdr:ext cx="405111" cy="259045"/>
    <xdr:sp macro="" textlink="">
      <xdr:nvSpPr>
        <xdr:cNvPr id="531" name="【学校施設】&#10;有形固定資産減価償却率最大値テキスト">
          <a:extLst>
            <a:ext uri="{FF2B5EF4-FFF2-40B4-BE49-F238E27FC236}">
              <a16:creationId xmlns:a16="http://schemas.microsoft.com/office/drawing/2014/main" id="{5DAD753F-6867-4EB4-B0DB-C0432FEFDEAF}"/>
            </a:ext>
          </a:extLst>
        </xdr:cNvPr>
        <xdr:cNvSpPr txBox="1"/>
      </xdr:nvSpPr>
      <xdr:spPr>
        <a:xfrm>
          <a:off x="14735175" y="8799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102870</xdr:rowOff>
    </xdr:from>
    <xdr:to>
      <xdr:col>86</xdr:col>
      <xdr:colOff>25400</xdr:colOff>
      <xdr:row>55</xdr:row>
      <xdr:rowOff>102870</xdr:rowOff>
    </xdr:to>
    <xdr:cxnSp macro="">
      <xdr:nvCxnSpPr>
        <xdr:cNvPr id="532" name="直線コネクタ 531">
          <a:extLst>
            <a:ext uri="{FF2B5EF4-FFF2-40B4-BE49-F238E27FC236}">
              <a16:creationId xmlns:a16="http://schemas.microsoft.com/office/drawing/2014/main" id="{9ACA34DE-49AD-4FB9-87D1-0DBE6A4F259E}"/>
            </a:ext>
          </a:extLst>
        </xdr:cNvPr>
        <xdr:cNvCxnSpPr/>
      </xdr:nvCxnSpPr>
      <xdr:spPr>
        <a:xfrm>
          <a:off x="14611350" y="902144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21353</xdr:rowOff>
    </xdr:from>
    <xdr:ext cx="405111" cy="259045"/>
    <xdr:sp macro="" textlink="">
      <xdr:nvSpPr>
        <xdr:cNvPr id="533" name="【学校施設】&#10;有形固定資産減価償却率平均値テキスト">
          <a:extLst>
            <a:ext uri="{FF2B5EF4-FFF2-40B4-BE49-F238E27FC236}">
              <a16:creationId xmlns:a16="http://schemas.microsoft.com/office/drawing/2014/main" id="{75C14B69-2AB6-49FC-AF1A-C2AB238E6EFC}"/>
            </a:ext>
          </a:extLst>
        </xdr:cNvPr>
        <xdr:cNvSpPr txBox="1"/>
      </xdr:nvSpPr>
      <xdr:spPr>
        <a:xfrm>
          <a:off x="14735175" y="95844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42926</xdr:rowOff>
    </xdr:from>
    <xdr:to>
      <xdr:col>85</xdr:col>
      <xdr:colOff>177800</xdr:colOff>
      <xdr:row>59</xdr:row>
      <xdr:rowOff>144526</xdr:rowOff>
    </xdr:to>
    <xdr:sp macro="" textlink="">
      <xdr:nvSpPr>
        <xdr:cNvPr id="534" name="フローチャート: 判断 533">
          <a:extLst>
            <a:ext uri="{FF2B5EF4-FFF2-40B4-BE49-F238E27FC236}">
              <a16:creationId xmlns:a16="http://schemas.microsoft.com/office/drawing/2014/main" id="{C96787C3-DE2A-4A10-9A1F-0D4DDC8ED561}"/>
            </a:ext>
          </a:extLst>
        </xdr:cNvPr>
        <xdr:cNvSpPr/>
      </xdr:nvSpPr>
      <xdr:spPr>
        <a:xfrm>
          <a:off x="14649450" y="960920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22352</xdr:rowOff>
    </xdr:from>
    <xdr:to>
      <xdr:col>81</xdr:col>
      <xdr:colOff>101600</xdr:colOff>
      <xdr:row>59</xdr:row>
      <xdr:rowOff>123952</xdr:rowOff>
    </xdr:to>
    <xdr:sp macro="" textlink="">
      <xdr:nvSpPr>
        <xdr:cNvPr id="535" name="フローチャート: 判断 534">
          <a:extLst>
            <a:ext uri="{FF2B5EF4-FFF2-40B4-BE49-F238E27FC236}">
              <a16:creationId xmlns:a16="http://schemas.microsoft.com/office/drawing/2014/main" id="{AA4B13E3-28C1-4116-8016-CE47FB4FE940}"/>
            </a:ext>
          </a:extLst>
        </xdr:cNvPr>
        <xdr:cNvSpPr/>
      </xdr:nvSpPr>
      <xdr:spPr>
        <a:xfrm>
          <a:off x="13887450" y="958862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159512</xdr:rowOff>
    </xdr:from>
    <xdr:to>
      <xdr:col>76</xdr:col>
      <xdr:colOff>165100</xdr:colOff>
      <xdr:row>59</xdr:row>
      <xdr:rowOff>89662</xdr:rowOff>
    </xdr:to>
    <xdr:sp macro="" textlink="">
      <xdr:nvSpPr>
        <xdr:cNvPr id="536" name="フローチャート: 判断 535">
          <a:extLst>
            <a:ext uri="{FF2B5EF4-FFF2-40B4-BE49-F238E27FC236}">
              <a16:creationId xmlns:a16="http://schemas.microsoft.com/office/drawing/2014/main" id="{31844EF4-F8BE-4CC5-BBAB-D35C1FB4BA49}"/>
            </a:ext>
          </a:extLst>
        </xdr:cNvPr>
        <xdr:cNvSpPr/>
      </xdr:nvSpPr>
      <xdr:spPr>
        <a:xfrm>
          <a:off x="13096875" y="9563862"/>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141224</xdr:rowOff>
    </xdr:from>
    <xdr:to>
      <xdr:col>72</xdr:col>
      <xdr:colOff>38100</xdr:colOff>
      <xdr:row>59</xdr:row>
      <xdr:rowOff>71374</xdr:rowOff>
    </xdr:to>
    <xdr:sp macro="" textlink="">
      <xdr:nvSpPr>
        <xdr:cNvPr id="537" name="フローチャート: 判断 536">
          <a:extLst>
            <a:ext uri="{FF2B5EF4-FFF2-40B4-BE49-F238E27FC236}">
              <a16:creationId xmlns:a16="http://schemas.microsoft.com/office/drawing/2014/main" id="{3AFD3B13-B56A-410D-8F43-2C2024E14414}"/>
            </a:ext>
          </a:extLst>
        </xdr:cNvPr>
        <xdr:cNvSpPr/>
      </xdr:nvSpPr>
      <xdr:spPr>
        <a:xfrm>
          <a:off x="12296775" y="9545574"/>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122936</xdr:rowOff>
    </xdr:from>
    <xdr:to>
      <xdr:col>67</xdr:col>
      <xdr:colOff>101600</xdr:colOff>
      <xdr:row>59</xdr:row>
      <xdr:rowOff>53086</xdr:rowOff>
    </xdr:to>
    <xdr:sp macro="" textlink="">
      <xdr:nvSpPr>
        <xdr:cNvPr id="538" name="フローチャート: 判断 537">
          <a:extLst>
            <a:ext uri="{FF2B5EF4-FFF2-40B4-BE49-F238E27FC236}">
              <a16:creationId xmlns:a16="http://schemas.microsoft.com/office/drawing/2014/main" id="{0C3AC210-6D6D-4D83-BFA1-B5337E0EACA6}"/>
            </a:ext>
          </a:extLst>
        </xdr:cNvPr>
        <xdr:cNvSpPr/>
      </xdr:nvSpPr>
      <xdr:spPr>
        <a:xfrm>
          <a:off x="11487150" y="9527286"/>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C0B869F2-5F6C-439B-AFC5-492499452678}"/>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A863521B-3397-4937-B7CA-0F32880795D2}"/>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A18EFDB9-1373-4203-8DE0-EF4AE2CCF92E}"/>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52BCDA16-06A5-4148-B376-D50B7D6D5C20}"/>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52405330-0271-48F8-A72A-AFA242E54898}"/>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31496</xdr:rowOff>
    </xdr:from>
    <xdr:to>
      <xdr:col>85</xdr:col>
      <xdr:colOff>177800</xdr:colOff>
      <xdr:row>56</xdr:row>
      <xdr:rowOff>133096</xdr:rowOff>
    </xdr:to>
    <xdr:sp macro="" textlink="">
      <xdr:nvSpPr>
        <xdr:cNvPr id="544" name="楕円 543">
          <a:extLst>
            <a:ext uri="{FF2B5EF4-FFF2-40B4-BE49-F238E27FC236}">
              <a16:creationId xmlns:a16="http://schemas.microsoft.com/office/drawing/2014/main" id="{7B145415-D764-4EBA-B5DE-02C21F9CCF7E}"/>
            </a:ext>
          </a:extLst>
        </xdr:cNvPr>
        <xdr:cNvSpPr/>
      </xdr:nvSpPr>
      <xdr:spPr>
        <a:xfrm>
          <a:off x="14649450" y="910564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54373</xdr:rowOff>
    </xdr:from>
    <xdr:ext cx="405111" cy="259045"/>
    <xdr:sp macro="" textlink="">
      <xdr:nvSpPr>
        <xdr:cNvPr id="545" name="【学校施設】&#10;有形固定資産減価償却率該当値テキスト">
          <a:extLst>
            <a:ext uri="{FF2B5EF4-FFF2-40B4-BE49-F238E27FC236}">
              <a16:creationId xmlns:a16="http://schemas.microsoft.com/office/drawing/2014/main" id="{0B4D8D30-D3F0-4BED-B390-18BD1A1DBCB0}"/>
            </a:ext>
          </a:extLst>
        </xdr:cNvPr>
        <xdr:cNvSpPr txBox="1"/>
      </xdr:nvSpPr>
      <xdr:spPr>
        <a:xfrm>
          <a:off x="14735175" y="896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6350</xdr:rowOff>
    </xdr:from>
    <xdr:to>
      <xdr:col>81</xdr:col>
      <xdr:colOff>101600</xdr:colOff>
      <xdr:row>56</xdr:row>
      <xdr:rowOff>107950</xdr:rowOff>
    </xdr:to>
    <xdr:sp macro="" textlink="">
      <xdr:nvSpPr>
        <xdr:cNvPr id="546" name="楕円 545">
          <a:extLst>
            <a:ext uri="{FF2B5EF4-FFF2-40B4-BE49-F238E27FC236}">
              <a16:creationId xmlns:a16="http://schemas.microsoft.com/office/drawing/2014/main" id="{BD7206EA-7F78-464D-91FA-3F44BA7E304D}"/>
            </a:ext>
          </a:extLst>
        </xdr:cNvPr>
        <xdr:cNvSpPr/>
      </xdr:nvSpPr>
      <xdr:spPr>
        <a:xfrm>
          <a:off x="13887450" y="90868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57150</xdr:rowOff>
    </xdr:from>
    <xdr:to>
      <xdr:col>85</xdr:col>
      <xdr:colOff>127000</xdr:colOff>
      <xdr:row>56</xdr:row>
      <xdr:rowOff>82296</xdr:rowOff>
    </xdr:to>
    <xdr:cxnSp macro="">
      <xdr:nvCxnSpPr>
        <xdr:cNvPr id="547" name="直線コネクタ 546">
          <a:extLst>
            <a:ext uri="{FF2B5EF4-FFF2-40B4-BE49-F238E27FC236}">
              <a16:creationId xmlns:a16="http://schemas.microsoft.com/office/drawing/2014/main" id="{803AC04A-682F-4993-A9DA-3322A84350ED}"/>
            </a:ext>
          </a:extLst>
        </xdr:cNvPr>
        <xdr:cNvCxnSpPr/>
      </xdr:nvCxnSpPr>
      <xdr:spPr>
        <a:xfrm>
          <a:off x="13935075" y="9134475"/>
          <a:ext cx="762000" cy="28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134366</xdr:rowOff>
    </xdr:from>
    <xdr:to>
      <xdr:col>76</xdr:col>
      <xdr:colOff>165100</xdr:colOff>
      <xdr:row>56</xdr:row>
      <xdr:rowOff>64516</xdr:rowOff>
    </xdr:to>
    <xdr:sp macro="" textlink="">
      <xdr:nvSpPr>
        <xdr:cNvPr id="548" name="楕円 547">
          <a:extLst>
            <a:ext uri="{FF2B5EF4-FFF2-40B4-BE49-F238E27FC236}">
              <a16:creationId xmlns:a16="http://schemas.microsoft.com/office/drawing/2014/main" id="{4F2073F7-BA69-4363-AFC7-BDB84F3D1495}"/>
            </a:ext>
          </a:extLst>
        </xdr:cNvPr>
        <xdr:cNvSpPr/>
      </xdr:nvSpPr>
      <xdr:spPr>
        <a:xfrm>
          <a:off x="13096875" y="904976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13716</xdr:rowOff>
    </xdr:from>
    <xdr:to>
      <xdr:col>81</xdr:col>
      <xdr:colOff>50800</xdr:colOff>
      <xdr:row>56</xdr:row>
      <xdr:rowOff>57150</xdr:rowOff>
    </xdr:to>
    <xdr:cxnSp macro="">
      <xdr:nvCxnSpPr>
        <xdr:cNvPr id="549" name="直線コネクタ 548">
          <a:extLst>
            <a:ext uri="{FF2B5EF4-FFF2-40B4-BE49-F238E27FC236}">
              <a16:creationId xmlns:a16="http://schemas.microsoft.com/office/drawing/2014/main" id="{A2BAAF71-26DE-43DA-931C-0774E11C0CA5}"/>
            </a:ext>
          </a:extLst>
        </xdr:cNvPr>
        <xdr:cNvCxnSpPr/>
      </xdr:nvCxnSpPr>
      <xdr:spPr>
        <a:xfrm>
          <a:off x="13144500" y="9087866"/>
          <a:ext cx="790575" cy="46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127508</xdr:rowOff>
    </xdr:from>
    <xdr:to>
      <xdr:col>72</xdr:col>
      <xdr:colOff>38100</xdr:colOff>
      <xdr:row>56</xdr:row>
      <xdr:rowOff>57658</xdr:rowOff>
    </xdr:to>
    <xdr:sp macro="" textlink="">
      <xdr:nvSpPr>
        <xdr:cNvPr id="550" name="楕円 549">
          <a:extLst>
            <a:ext uri="{FF2B5EF4-FFF2-40B4-BE49-F238E27FC236}">
              <a16:creationId xmlns:a16="http://schemas.microsoft.com/office/drawing/2014/main" id="{C4CBF9DF-8E00-4943-903E-4005F51CB9D7}"/>
            </a:ext>
          </a:extLst>
        </xdr:cNvPr>
        <xdr:cNvSpPr/>
      </xdr:nvSpPr>
      <xdr:spPr>
        <a:xfrm>
          <a:off x="12296775" y="903973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6858</xdr:rowOff>
    </xdr:from>
    <xdr:to>
      <xdr:col>76</xdr:col>
      <xdr:colOff>114300</xdr:colOff>
      <xdr:row>56</xdr:row>
      <xdr:rowOff>13716</xdr:rowOff>
    </xdr:to>
    <xdr:cxnSp macro="">
      <xdr:nvCxnSpPr>
        <xdr:cNvPr id="551" name="直線コネクタ 550">
          <a:extLst>
            <a:ext uri="{FF2B5EF4-FFF2-40B4-BE49-F238E27FC236}">
              <a16:creationId xmlns:a16="http://schemas.microsoft.com/office/drawing/2014/main" id="{84DB64C5-96FB-4F89-9F27-08E5F5E4F4C2}"/>
            </a:ext>
          </a:extLst>
        </xdr:cNvPr>
        <xdr:cNvCxnSpPr/>
      </xdr:nvCxnSpPr>
      <xdr:spPr>
        <a:xfrm>
          <a:off x="12344400" y="9087358"/>
          <a:ext cx="80010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111506</xdr:rowOff>
    </xdr:from>
    <xdr:to>
      <xdr:col>67</xdr:col>
      <xdr:colOff>101600</xdr:colOff>
      <xdr:row>56</xdr:row>
      <xdr:rowOff>41656</xdr:rowOff>
    </xdr:to>
    <xdr:sp macro="" textlink="">
      <xdr:nvSpPr>
        <xdr:cNvPr id="552" name="楕円 551">
          <a:extLst>
            <a:ext uri="{FF2B5EF4-FFF2-40B4-BE49-F238E27FC236}">
              <a16:creationId xmlns:a16="http://schemas.microsoft.com/office/drawing/2014/main" id="{E94F4CDD-2DE0-4B97-AD22-502A1871F116}"/>
            </a:ext>
          </a:extLst>
        </xdr:cNvPr>
        <xdr:cNvSpPr/>
      </xdr:nvSpPr>
      <xdr:spPr>
        <a:xfrm>
          <a:off x="11487150" y="902690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162306</xdr:rowOff>
    </xdr:from>
    <xdr:to>
      <xdr:col>71</xdr:col>
      <xdr:colOff>177800</xdr:colOff>
      <xdr:row>56</xdr:row>
      <xdr:rowOff>6858</xdr:rowOff>
    </xdr:to>
    <xdr:cxnSp macro="">
      <xdr:nvCxnSpPr>
        <xdr:cNvPr id="553" name="直線コネクタ 552">
          <a:extLst>
            <a:ext uri="{FF2B5EF4-FFF2-40B4-BE49-F238E27FC236}">
              <a16:creationId xmlns:a16="http://schemas.microsoft.com/office/drawing/2014/main" id="{5CF7D605-6815-42FC-A907-DB73E87EC731}"/>
            </a:ext>
          </a:extLst>
        </xdr:cNvPr>
        <xdr:cNvCxnSpPr/>
      </xdr:nvCxnSpPr>
      <xdr:spPr>
        <a:xfrm>
          <a:off x="11534775" y="9074531"/>
          <a:ext cx="809625" cy="1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115079</xdr:rowOff>
    </xdr:from>
    <xdr:ext cx="405111" cy="259045"/>
    <xdr:sp macro="" textlink="">
      <xdr:nvSpPr>
        <xdr:cNvPr id="554" name="n_1aveValue【学校施設】&#10;有形固定資産減価償却率">
          <a:extLst>
            <a:ext uri="{FF2B5EF4-FFF2-40B4-BE49-F238E27FC236}">
              <a16:creationId xmlns:a16="http://schemas.microsoft.com/office/drawing/2014/main" id="{1577C160-02C4-4A08-985A-33E5393AB3AB}"/>
            </a:ext>
          </a:extLst>
        </xdr:cNvPr>
        <xdr:cNvSpPr txBox="1"/>
      </xdr:nvSpPr>
      <xdr:spPr>
        <a:xfrm>
          <a:off x="13745219" y="9678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80789</xdr:rowOff>
    </xdr:from>
    <xdr:ext cx="405111" cy="259045"/>
    <xdr:sp macro="" textlink="">
      <xdr:nvSpPr>
        <xdr:cNvPr id="555" name="n_2aveValue【学校施設】&#10;有形固定資産減価償却率">
          <a:extLst>
            <a:ext uri="{FF2B5EF4-FFF2-40B4-BE49-F238E27FC236}">
              <a16:creationId xmlns:a16="http://schemas.microsoft.com/office/drawing/2014/main" id="{D3C63622-86B0-496C-95A0-C50F854646EE}"/>
            </a:ext>
          </a:extLst>
        </xdr:cNvPr>
        <xdr:cNvSpPr txBox="1"/>
      </xdr:nvSpPr>
      <xdr:spPr>
        <a:xfrm>
          <a:off x="12964169" y="9647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62501</xdr:rowOff>
    </xdr:from>
    <xdr:ext cx="405111" cy="259045"/>
    <xdr:sp macro="" textlink="">
      <xdr:nvSpPr>
        <xdr:cNvPr id="556" name="n_3aveValue【学校施設】&#10;有形固定資産減価償却率">
          <a:extLst>
            <a:ext uri="{FF2B5EF4-FFF2-40B4-BE49-F238E27FC236}">
              <a16:creationId xmlns:a16="http://schemas.microsoft.com/office/drawing/2014/main" id="{94ED0AA7-1A04-49E0-8F64-70F21D0F81B4}"/>
            </a:ext>
          </a:extLst>
        </xdr:cNvPr>
        <xdr:cNvSpPr txBox="1"/>
      </xdr:nvSpPr>
      <xdr:spPr>
        <a:xfrm>
          <a:off x="12164069" y="9628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44213</xdr:rowOff>
    </xdr:from>
    <xdr:ext cx="405111" cy="259045"/>
    <xdr:sp macro="" textlink="">
      <xdr:nvSpPr>
        <xdr:cNvPr id="557" name="n_4aveValue【学校施設】&#10;有形固定資産減価償却率">
          <a:extLst>
            <a:ext uri="{FF2B5EF4-FFF2-40B4-BE49-F238E27FC236}">
              <a16:creationId xmlns:a16="http://schemas.microsoft.com/office/drawing/2014/main" id="{7A4FA55F-7A9B-4EEE-BA9C-70562FDD581A}"/>
            </a:ext>
          </a:extLst>
        </xdr:cNvPr>
        <xdr:cNvSpPr txBox="1"/>
      </xdr:nvSpPr>
      <xdr:spPr>
        <a:xfrm>
          <a:off x="11354444" y="9610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124477</xdr:rowOff>
    </xdr:from>
    <xdr:ext cx="405111" cy="259045"/>
    <xdr:sp macro="" textlink="">
      <xdr:nvSpPr>
        <xdr:cNvPr id="558" name="n_1mainValue【学校施設】&#10;有形固定資産減価償却率">
          <a:extLst>
            <a:ext uri="{FF2B5EF4-FFF2-40B4-BE49-F238E27FC236}">
              <a16:creationId xmlns:a16="http://schemas.microsoft.com/office/drawing/2014/main" id="{82325A7A-5285-4691-B15C-EE2AFBEFCBA2}"/>
            </a:ext>
          </a:extLst>
        </xdr:cNvPr>
        <xdr:cNvSpPr txBox="1"/>
      </xdr:nvSpPr>
      <xdr:spPr>
        <a:xfrm>
          <a:off x="13745219" y="887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81043</xdr:rowOff>
    </xdr:from>
    <xdr:ext cx="405111" cy="259045"/>
    <xdr:sp macro="" textlink="">
      <xdr:nvSpPr>
        <xdr:cNvPr id="559" name="n_2mainValue【学校施設】&#10;有形固定資産減価償却率">
          <a:extLst>
            <a:ext uri="{FF2B5EF4-FFF2-40B4-BE49-F238E27FC236}">
              <a16:creationId xmlns:a16="http://schemas.microsoft.com/office/drawing/2014/main" id="{ECA53B84-C319-419F-BF0C-3CDFD4F189DF}"/>
            </a:ext>
          </a:extLst>
        </xdr:cNvPr>
        <xdr:cNvSpPr txBox="1"/>
      </xdr:nvSpPr>
      <xdr:spPr>
        <a:xfrm>
          <a:off x="12964169" y="8837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74185</xdr:rowOff>
    </xdr:from>
    <xdr:ext cx="405111" cy="259045"/>
    <xdr:sp macro="" textlink="">
      <xdr:nvSpPr>
        <xdr:cNvPr id="560" name="n_3mainValue【学校施設】&#10;有形固定資産減価償却率">
          <a:extLst>
            <a:ext uri="{FF2B5EF4-FFF2-40B4-BE49-F238E27FC236}">
              <a16:creationId xmlns:a16="http://schemas.microsoft.com/office/drawing/2014/main" id="{0B4E9513-6D28-45F7-8806-4EA9926D0670}"/>
            </a:ext>
          </a:extLst>
        </xdr:cNvPr>
        <xdr:cNvSpPr txBox="1"/>
      </xdr:nvSpPr>
      <xdr:spPr>
        <a:xfrm>
          <a:off x="12164069" y="88276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58183</xdr:rowOff>
    </xdr:from>
    <xdr:ext cx="405111" cy="259045"/>
    <xdr:sp macro="" textlink="">
      <xdr:nvSpPr>
        <xdr:cNvPr id="561" name="n_4mainValue【学校施設】&#10;有形固定資産減価償却率">
          <a:extLst>
            <a:ext uri="{FF2B5EF4-FFF2-40B4-BE49-F238E27FC236}">
              <a16:creationId xmlns:a16="http://schemas.microsoft.com/office/drawing/2014/main" id="{CBA553F0-2294-42E4-966C-17D40B86587F}"/>
            </a:ext>
          </a:extLst>
        </xdr:cNvPr>
        <xdr:cNvSpPr txBox="1"/>
      </xdr:nvSpPr>
      <xdr:spPr>
        <a:xfrm>
          <a:off x="11354444" y="8811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a:extLst>
            <a:ext uri="{FF2B5EF4-FFF2-40B4-BE49-F238E27FC236}">
              <a16:creationId xmlns:a16="http://schemas.microsoft.com/office/drawing/2014/main" id="{9E814B99-2AD3-464B-BB9E-4E3DFD1D2F1A}"/>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a:extLst>
            <a:ext uri="{FF2B5EF4-FFF2-40B4-BE49-F238E27FC236}">
              <a16:creationId xmlns:a16="http://schemas.microsoft.com/office/drawing/2014/main" id="{93D29814-2080-42B6-BFA4-9FF9E5957615}"/>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a:extLst>
            <a:ext uri="{FF2B5EF4-FFF2-40B4-BE49-F238E27FC236}">
              <a16:creationId xmlns:a16="http://schemas.microsoft.com/office/drawing/2014/main" id="{30BD9AC3-F630-4086-9B4E-CBF45F814C81}"/>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a:extLst>
            <a:ext uri="{FF2B5EF4-FFF2-40B4-BE49-F238E27FC236}">
              <a16:creationId xmlns:a16="http://schemas.microsoft.com/office/drawing/2014/main" id="{A6F62D0A-3A62-42CA-85A1-8CF580AAD2BC}"/>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a:extLst>
            <a:ext uri="{FF2B5EF4-FFF2-40B4-BE49-F238E27FC236}">
              <a16:creationId xmlns:a16="http://schemas.microsoft.com/office/drawing/2014/main" id="{C1B7B5FF-5998-4F9A-A0EE-635E5FBE8887}"/>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a:extLst>
            <a:ext uri="{FF2B5EF4-FFF2-40B4-BE49-F238E27FC236}">
              <a16:creationId xmlns:a16="http://schemas.microsoft.com/office/drawing/2014/main" id="{93E8EB9E-969D-4F1E-B7F0-2076E1F3EFEC}"/>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a:extLst>
            <a:ext uri="{FF2B5EF4-FFF2-40B4-BE49-F238E27FC236}">
              <a16:creationId xmlns:a16="http://schemas.microsoft.com/office/drawing/2014/main" id="{3D17D3D6-C8B4-4927-A5AD-32D404AD9BF5}"/>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a:extLst>
            <a:ext uri="{FF2B5EF4-FFF2-40B4-BE49-F238E27FC236}">
              <a16:creationId xmlns:a16="http://schemas.microsoft.com/office/drawing/2014/main" id="{38CD3634-752A-4D05-B3FA-3B8BFC6F2CFC}"/>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a:extLst>
            <a:ext uri="{FF2B5EF4-FFF2-40B4-BE49-F238E27FC236}">
              <a16:creationId xmlns:a16="http://schemas.microsoft.com/office/drawing/2014/main" id="{4F98906B-1361-4696-9CDC-06B372103B39}"/>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a:extLst>
            <a:ext uri="{FF2B5EF4-FFF2-40B4-BE49-F238E27FC236}">
              <a16:creationId xmlns:a16="http://schemas.microsoft.com/office/drawing/2014/main" id="{C280C4B9-C34D-4F06-B65B-D56F0D47C7D9}"/>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2" name="直線コネクタ 571">
          <a:extLst>
            <a:ext uri="{FF2B5EF4-FFF2-40B4-BE49-F238E27FC236}">
              <a16:creationId xmlns:a16="http://schemas.microsoft.com/office/drawing/2014/main" id="{B98EF018-94BE-4ED2-A46C-3863D0CACB46}"/>
            </a:ext>
          </a:extLst>
        </xdr:cNvPr>
        <xdr:cNvCxnSpPr/>
      </xdr:nvCxnSpPr>
      <xdr:spPr>
        <a:xfrm>
          <a:off x="16459200" y="1037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3" name="テキスト ボックス 572">
          <a:extLst>
            <a:ext uri="{FF2B5EF4-FFF2-40B4-BE49-F238E27FC236}">
              <a16:creationId xmlns:a16="http://schemas.microsoft.com/office/drawing/2014/main" id="{7E2D3DDB-FB1A-47B4-8634-B79B02590BE4}"/>
            </a:ext>
          </a:extLst>
        </xdr:cNvPr>
        <xdr:cNvSpPr txBox="1"/>
      </xdr:nvSpPr>
      <xdr:spPr>
        <a:xfrm>
          <a:off x="16052346" y="1023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4" name="直線コネクタ 573">
          <a:extLst>
            <a:ext uri="{FF2B5EF4-FFF2-40B4-BE49-F238E27FC236}">
              <a16:creationId xmlns:a16="http://schemas.microsoft.com/office/drawing/2014/main" id="{030D47D9-E0E3-4459-A163-9224F8A4F35A}"/>
            </a:ext>
          </a:extLst>
        </xdr:cNvPr>
        <xdr:cNvCxnSpPr/>
      </xdr:nvCxnSpPr>
      <xdr:spPr>
        <a:xfrm>
          <a:off x="16459200" y="994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5" name="テキスト ボックス 574">
          <a:extLst>
            <a:ext uri="{FF2B5EF4-FFF2-40B4-BE49-F238E27FC236}">
              <a16:creationId xmlns:a16="http://schemas.microsoft.com/office/drawing/2014/main" id="{39D6A0A5-A198-431F-8166-B79F888C4CFE}"/>
            </a:ext>
          </a:extLst>
        </xdr:cNvPr>
        <xdr:cNvSpPr txBox="1"/>
      </xdr:nvSpPr>
      <xdr:spPr>
        <a:xfrm>
          <a:off x="16052346" y="980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6" name="直線コネクタ 575">
          <a:extLst>
            <a:ext uri="{FF2B5EF4-FFF2-40B4-BE49-F238E27FC236}">
              <a16:creationId xmlns:a16="http://schemas.microsoft.com/office/drawing/2014/main" id="{5AE40721-D77B-4C68-81DE-E31814C8D83A}"/>
            </a:ext>
          </a:extLst>
        </xdr:cNvPr>
        <xdr:cNvCxnSpPr/>
      </xdr:nvCxnSpPr>
      <xdr:spPr>
        <a:xfrm>
          <a:off x="16459200" y="951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7" name="テキスト ボックス 576">
          <a:extLst>
            <a:ext uri="{FF2B5EF4-FFF2-40B4-BE49-F238E27FC236}">
              <a16:creationId xmlns:a16="http://schemas.microsoft.com/office/drawing/2014/main" id="{C92BDB97-3387-44F6-BE43-39B5F0AF5DCF}"/>
            </a:ext>
          </a:extLst>
        </xdr:cNvPr>
        <xdr:cNvSpPr txBox="1"/>
      </xdr:nvSpPr>
      <xdr:spPr>
        <a:xfrm>
          <a:off x="16052346" y="937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8" name="直線コネクタ 577">
          <a:extLst>
            <a:ext uri="{FF2B5EF4-FFF2-40B4-BE49-F238E27FC236}">
              <a16:creationId xmlns:a16="http://schemas.microsoft.com/office/drawing/2014/main" id="{3355345A-B3C1-4B94-B90E-2C1F875A6487}"/>
            </a:ext>
          </a:extLst>
        </xdr:cNvPr>
        <xdr:cNvCxnSpPr/>
      </xdr:nvCxnSpPr>
      <xdr:spPr>
        <a:xfrm>
          <a:off x="16459200" y="9077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9" name="テキスト ボックス 578">
          <a:extLst>
            <a:ext uri="{FF2B5EF4-FFF2-40B4-BE49-F238E27FC236}">
              <a16:creationId xmlns:a16="http://schemas.microsoft.com/office/drawing/2014/main" id="{A6F90EE6-A24F-450B-9035-54DCE6F9ED70}"/>
            </a:ext>
          </a:extLst>
        </xdr:cNvPr>
        <xdr:cNvSpPr txBox="1"/>
      </xdr:nvSpPr>
      <xdr:spPr>
        <a:xfrm>
          <a:off x="16052346" y="8941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0" name="直線コネクタ 579">
          <a:extLst>
            <a:ext uri="{FF2B5EF4-FFF2-40B4-BE49-F238E27FC236}">
              <a16:creationId xmlns:a16="http://schemas.microsoft.com/office/drawing/2014/main" id="{E58A99A4-F0A3-4AF1-B461-1B0C4F044D69}"/>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1" name="テキスト ボックス 580">
          <a:extLst>
            <a:ext uri="{FF2B5EF4-FFF2-40B4-BE49-F238E27FC236}">
              <a16:creationId xmlns:a16="http://schemas.microsoft.com/office/drawing/2014/main" id="{90DEBA83-ECC4-435B-88F6-53682C1B3E20}"/>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2" name="【学校施設】&#10;一人当たり面積グラフ枠">
          <a:extLst>
            <a:ext uri="{FF2B5EF4-FFF2-40B4-BE49-F238E27FC236}">
              <a16:creationId xmlns:a16="http://schemas.microsoft.com/office/drawing/2014/main" id="{A9A74206-362F-4D4C-85CA-D6DC969A46D0}"/>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42063</xdr:rowOff>
    </xdr:from>
    <xdr:to>
      <xdr:col>116</xdr:col>
      <xdr:colOff>62864</xdr:colOff>
      <xdr:row>63</xdr:row>
      <xdr:rowOff>100584</xdr:rowOff>
    </xdr:to>
    <xdr:cxnSp macro="">
      <xdr:nvCxnSpPr>
        <xdr:cNvPr id="583" name="直線コネクタ 582">
          <a:extLst>
            <a:ext uri="{FF2B5EF4-FFF2-40B4-BE49-F238E27FC236}">
              <a16:creationId xmlns:a16="http://schemas.microsoft.com/office/drawing/2014/main" id="{85F2DB68-BDEB-4769-B94E-EB271132AF7E}"/>
            </a:ext>
          </a:extLst>
        </xdr:cNvPr>
        <xdr:cNvCxnSpPr/>
      </xdr:nvCxnSpPr>
      <xdr:spPr>
        <a:xfrm flipV="1">
          <a:off x="19954239" y="9122563"/>
          <a:ext cx="0" cy="1191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104411</xdr:rowOff>
    </xdr:from>
    <xdr:ext cx="469744" cy="259045"/>
    <xdr:sp macro="" textlink="">
      <xdr:nvSpPr>
        <xdr:cNvPr id="584" name="【学校施設】&#10;一人当たり面積最小値テキスト">
          <a:extLst>
            <a:ext uri="{FF2B5EF4-FFF2-40B4-BE49-F238E27FC236}">
              <a16:creationId xmlns:a16="http://schemas.microsoft.com/office/drawing/2014/main" id="{72F08EF7-DAFF-4C11-BCC9-3434F53B323A}"/>
            </a:ext>
          </a:extLst>
        </xdr:cNvPr>
        <xdr:cNvSpPr txBox="1"/>
      </xdr:nvSpPr>
      <xdr:spPr>
        <a:xfrm>
          <a:off x="19992975" y="10318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100584</xdr:rowOff>
    </xdr:from>
    <xdr:to>
      <xdr:col>116</xdr:col>
      <xdr:colOff>152400</xdr:colOff>
      <xdr:row>63</xdr:row>
      <xdr:rowOff>100584</xdr:rowOff>
    </xdr:to>
    <xdr:cxnSp macro="">
      <xdr:nvCxnSpPr>
        <xdr:cNvPr id="585" name="直線コネクタ 584">
          <a:extLst>
            <a:ext uri="{FF2B5EF4-FFF2-40B4-BE49-F238E27FC236}">
              <a16:creationId xmlns:a16="http://schemas.microsoft.com/office/drawing/2014/main" id="{DAB716BB-B897-48A7-A2F7-DF3CC8FF3A2C}"/>
            </a:ext>
          </a:extLst>
        </xdr:cNvPr>
        <xdr:cNvCxnSpPr/>
      </xdr:nvCxnSpPr>
      <xdr:spPr>
        <a:xfrm>
          <a:off x="19878675" y="1031455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160190</xdr:rowOff>
    </xdr:from>
    <xdr:ext cx="469744" cy="259045"/>
    <xdr:sp macro="" textlink="">
      <xdr:nvSpPr>
        <xdr:cNvPr id="586" name="【学校施設】&#10;一人当たり面積最大値テキスト">
          <a:extLst>
            <a:ext uri="{FF2B5EF4-FFF2-40B4-BE49-F238E27FC236}">
              <a16:creationId xmlns:a16="http://schemas.microsoft.com/office/drawing/2014/main" id="{D175BE4E-115D-477D-BC44-31D4E1BFD592}"/>
            </a:ext>
          </a:extLst>
        </xdr:cNvPr>
        <xdr:cNvSpPr txBox="1"/>
      </xdr:nvSpPr>
      <xdr:spPr>
        <a:xfrm>
          <a:off x="19992975" y="8916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42063</xdr:rowOff>
    </xdr:from>
    <xdr:to>
      <xdr:col>116</xdr:col>
      <xdr:colOff>152400</xdr:colOff>
      <xdr:row>56</xdr:row>
      <xdr:rowOff>42063</xdr:rowOff>
    </xdr:to>
    <xdr:cxnSp macro="">
      <xdr:nvCxnSpPr>
        <xdr:cNvPr id="587" name="直線コネクタ 586">
          <a:extLst>
            <a:ext uri="{FF2B5EF4-FFF2-40B4-BE49-F238E27FC236}">
              <a16:creationId xmlns:a16="http://schemas.microsoft.com/office/drawing/2014/main" id="{14A6E8AE-1308-4A1F-835D-7EACB9B645E4}"/>
            </a:ext>
          </a:extLst>
        </xdr:cNvPr>
        <xdr:cNvCxnSpPr/>
      </xdr:nvCxnSpPr>
      <xdr:spPr>
        <a:xfrm>
          <a:off x="19878675" y="912256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139869</xdr:rowOff>
    </xdr:from>
    <xdr:ext cx="469744" cy="259045"/>
    <xdr:sp macro="" textlink="">
      <xdr:nvSpPr>
        <xdr:cNvPr id="588" name="【学校施設】&#10;一人当たり面積平均値テキスト">
          <a:extLst>
            <a:ext uri="{FF2B5EF4-FFF2-40B4-BE49-F238E27FC236}">
              <a16:creationId xmlns:a16="http://schemas.microsoft.com/office/drawing/2014/main" id="{594B2462-56AB-4388-922E-F5C66BC89D39}"/>
            </a:ext>
          </a:extLst>
        </xdr:cNvPr>
        <xdr:cNvSpPr txBox="1"/>
      </xdr:nvSpPr>
      <xdr:spPr>
        <a:xfrm>
          <a:off x="19992975" y="95442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116992</xdr:rowOff>
    </xdr:from>
    <xdr:to>
      <xdr:col>116</xdr:col>
      <xdr:colOff>114300</xdr:colOff>
      <xdr:row>60</xdr:row>
      <xdr:rowOff>47142</xdr:rowOff>
    </xdr:to>
    <xdr:sp macro="" textlink="">
      <xdr:nvSpPr>
        <xdr:cNvPr id="589" name="フローチャート: 判断 588">
          <a:extLst>
            <a:ext uri="{FF2B5EF4-FFF2-40B4-BE49-F238E27FC236}">
              <a16:creationId xmlns:a16="http://schemas.microsoft.com/office/drawing/2014/main" id="{50E606A1-95D0-4BD4-BB54-740F15E4BA1B}"/>
            </a:ext>
          </a:extLst>
        </xdr:cNvPr>
        <xdr:cNvSpPr/>
      </xdr:nvSpPr>
      <xdr:spPr>
        <a:xfrm>
          <a:off x="19897725" y="968009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123851</xdr:rowOff>
    </xdr:from>
    <xdr:to>
      <xdr:col>112</xdr:col>
      <xdr:colOff>38100</xdr:colOff>
      <xdr:row>60</xdr:row>
      <xdr:rowOff>54001</xdr:rowOff>
    </xdr:to>
    <xdr:sp macro="" textlink="">
      <xdr:nvSpPr>
        <xdr:cNvPr id="590" name="フローチャート: 判断 589">
          <a:extLst>
            <a:ext uri="{FF2B5EF4-FFF2-40B4-BE49-F238E27FC236}">
              <a16:creationId xmlns:a16="http://schemas.microsoft.com/office/drawing/2014/main" id="{0A01056D-62DA-4EF2-903D-5F2DBA86D114}"/>
            </a:ext>
          </a:extLst>
        </xdr:cNvPr>
        <xdr:cNvSpPr/>
      </xdr:nvSpPr>
      <xdr:spPr>
        <a:xfrm>
          <a:off x="19154775" y="968377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115621</xdr:rowOff>
    </xdr:from>
    <xdr:to>
      <xdr:col>107</xdr:col>
      <xdr:colOff>101600</xdr:colOff>
      <xdr:row>60</xdr:row>
      <xdr:rowOff>45771</xdr:rowOff>
    </xdr:to>
    <xdr:sp macro="" textlink="">
      <xdr:nvSpPr>
        <xdr:cNvPr id="591" name="フローチャート: 判断 590">
          <a:extLst>
            <a:ext uri="{FF2B5EF4-FFF2-40B4-BE49-F238E27FC236}">
              <a16:creationId xmlns:a16="http://schemas.microsoft.com/office/drawing/2014/main" id="{E201C2FE-D6CC-4DBF-9163-8328D7663A72}"/>
            </a:ext>
          </a:extLst>
        </xdr:cNvPr>
        <xdr:cNvSpPr/>
      </xdr:nvSpPr>
      <xdr:spPr>
        <a:xfrm>
          <a:off x="18345150" y="967872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125679</xdr:rowOff>
    </xdr:from>
    <xdr:to>
      <xdr:col>102</xdr:col>
      <xdr:colOff>165100</xdr:colOff>
      <xdr:row>60</xdr:row>
      <xdr:rowOff>55829</xdr:rowOff>
    </xdr:to>
    <xdr:sp macro="" textlink="">
      <xdr:nvSpPr>
        <xdr:cNvPr id="592" name="フローチャート: 判断 591">
          <a:extLst>
            <a:ext uri="{FF2B5EF4-FFF2-40B4-BE49-F238E27FC236}">
              <a16:creationId xmlns:a16="http://schemas.microsoft.com/office/drawing/2014/main" id="{22A08F81-A989-4B51-B9D0-AC4F3352FF01}"/>
            </a:ext>
          </a:extLst>
        </xdr:cNvPr>
        <xdr:cNvSpPr/>
      </xdr:nvSpPr>
      <xdr:spPr>
        <a:xfrm>
          <a:off x="17554575" y="968560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112420</xdr:rowOff>
    </xdr:from>
    <xdr:to>
      <xdr:col>98</xdr:col>
      <xdr:colOff>38100</xdr:colOff>
      <xdr:row>60</xdr:row>
      <xdr:rowOff>42570</xdr:rowOff>
    </xdr:to>
    <xdr:sp macro="" textlink="">
      <xdr:nvSpPr>
        <xdr:cNvPr id="593" name="フローチャート: 判断 592">
          <a:extLst>
            <a:ext uri="{FF2B5EF4-FFF2-40B4-BE49-F238E27FC236}">
              <a16:creationId xmlns:a16="http://schemas.microsoft.com/office/drawing/2014/main" id="{D5BF7E47-A9CF-4D21-AA61-E50C5151186C}"/>
            </a:ext>
          </a:extLst>
        </xdr:cNvPr>
        <xdr:cNvSpPr/>
      </xdr:nvSpPr>
      <xdr:spPr>
        <a:xfrm>
          <a:off x="16754475" y="967552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FE860523-9072-40DF-9D63-46BE82790C91}"/>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62FEEC92-50B8-4D0F-ADBB-E0DFE5A5225B}"/>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EC7B5F21-F0F1-4D4B-BB1A-F5DD355B61A7}"/>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CC60C2ED-21C4-4613-BA0D-F1443BBA9066}"/>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39D50B14-22C2-4EE1-A1FF-02ECCF00DA89}"/>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147168</xdr:rowOff>
    </xdr:from>
    <xdr:to>
      <xdr:col>116</xdr:col>
      <xdr:colOff>114300</xdr:colOff>
      <xdr:row>60</xdr:row>
      <xdr:rowOff>77318</xdr:rowOff>
    </xdr:to>
    <xdr:sp macro="" textlink="">
      <xdr:nvSpPr>
        <xdr:cNvPr id="599" name="楕円 598">
          <a:extLst>
            <a:ext uri="{FF2B5EF4-FFF2-40B4-BE49-F238E27FC236}">
              <a16:creationId xmlns:a16="http://schemas.microsoft.com/office/drawing/2014/main" id="{FD8E9910-CE1E-44B0-AC53-CD91C52D3C5C}"/>
            </a:ext>
          </a:extLst>
        </xdr:cNvPr>
        <xdr:cNvSpPr/>
      </xdr:nvSpPr>
      <xdr:spPr>
        <a:xfrm>
          <a:off x="19897725" y="970709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125595</xdr:rowOff>
    </xdr:from>
    <xdr:ext cx="469744" cy="259045"/>
    <xdr:sp macro="" textlink="">
      <xdr:nvSpPr>
        <xdr:cNvPr id="600" name="【学校施設】&#10;一人当たり面積該当値テキスト">
          <a:extLst>
            <a:ext uri="{FF2B5EF4-FFF2-40B4-BE49-F238E27FC236}">
              <a16:creationId xmlns:a16="http://schemas.microsoft.com/office/drawing/2014/main" id="{80067C2A-2CAD-4662-827C-30FD10F69317}"/>
            </a:ext>
          </a:extLst>
        </xdr:cNvPr>
        <xdr:cNvSpPr txBox="1"/>
      </xdr:nvSpPr>
      <xdr:spPr>
        <a:xfrm>
          <a:off x="19992975" y="9685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148996</xdr:rowOff>
    </xdr:from>
    <xdr:to>
      <xdr:col>112</xdr:col>
      <xdr:colOff>38100</xdr:colOff>
      <xdr:row>60</xdr:row>
      <xdr:rowOff>79146</xdr:rowOff>
    </xdr:to>
    <xdr:sp macro="" textlink="">
      <xdr:nvSpPr>
        <xdr:cNvPr id="601" name="楕円 600">
          <a:extLst>
            <a:ext uri="{FF2B5EF4-FFF2-40B4-BE49-F238E27FC236}">
              <a16:creationId xmlns:a16="http://schemas.microsoft.com/office/drawing/2014/main" id="{163262B2-0FD3-4E73-87C2-E32532836678}"/>
            </a:ext>
          </a:extLst>
        </xdr:cNvPr>
        <xdr:cNvSpPr/>
      </xdr:nvSpPr>
      <xdr:spPr>
        <a:xfrm>
          <a:off x="19154775" y="970892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26518</xdr:rowOff>
    </xdr:from>
    <xdr:to>
      <xdr:col>116</xdr:col>
      <xdr:colOff>63500</xdr:colOff>
      <xdr:row>60</xdr:row>
      <xdr:rowOff>28346</xdr:rowOff>
    </xdr:to>
    <xdr:cxnSp macro="">
      <xdr:nvCxnSpPr>
        <xdr:cNvPr id="602" name="直線コネクタ 601">
          <a:extLst>
            <a:ext uri="{FF2B5EF4-FFF2-40B4-BE49-F238E27FC236}">
              <a16:creationId xmlns:a16="http://schemas.microsoft.com/office/drawing/2014/main" id="{E13362ED-749E-43CA-8399-0736F0BF422F}"/>
            </a:ext>
          </a:extLst>
        </xdr:cNvPr>
        <xdr:cNvCxnSpPr/>
      </xdr:nvCxnSpPr>
      <xdr:spPr>
        <a:xfrm flipV="1">
          <a:off x="19202400" y="9754718"/>
          <a:ext cx="752475"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143053</xdr:rowOff>
    </xdr:from>
    <xdr:to>
      <xdr:col>107</xdr:col>
      <xdr:colOff>101600</xdr:colOff>
      <xdr:row>60</xdr:row>
      <xdr:rowOff>73203</xdr:rowOff>
    </xdr:to>
    <xdr:sp macro="" textlink="">
      <xdr:nvSpPr>
        <xdr:cNvPr id="603" name="楕円 602">
          <a:extLst>
            <a:ext uri="{FF2B5EF4-FFF2-40B4-BE49-F238E27FC236}">
              <a16:creationId xmlns:a16="http://schemas.microsoft.com/office/drawing/2014/main" id="{F3ECED0F-F791-4DA2-9099-16739988EC93}"/>
            </a:ext>
          </a:extLst>
        </xdr:cNvPr>
        <xdr:cNvSpPr/>
      </xdr:nvSpPr>
      <xdr:spPr>
        <a:xfrm>
          <a:off x="18345150" y="970297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22403</xdr:rowOff>
    </xdr:from>
    <xdr:to>
      <xdr:col>111</xdr:col>
      <xdr:colOff>177800</xdr:colOff>
      <xdr:row>60</xdr:row>
      <xdr:rowOff>28346</xdr:rowOff>
    </xdr:to>
    <xdr:cxnSp macro="">
      <xdr:nvCxnSpPr>
        <xdr:cNvPr id="604" name="直線コネクタ 603">
          <a:extLst>
            <a:ext uri="{FF2B5EF4-FFF2-40B4-BE49-F238E27FC236}">
              <a16:creationId xmlns:a16="http://schemas.microsoft.com/office/drawing/2014/main" id="{87C18A0B-5BC1-474D-8F05-2389252A53BB}"/>
            </a:ext>
          </a:extLst>
        </xdr:cNvPr>
        <xdr:cNvCxnSpPr/>
      </xdr:nvCxnSpPr>
      <xdr:spPr>
        <a:xfrm>
          <a:off x="18392775" y="9750603"/>
          <a:ext cx="809625"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151282</xdr:rowOff>
    </xdr:from>
    <xdr:to>
      <xdr:col>102</xdr:col>
      <xdr:colOff>165100</xdr:colOff>
      <xdr:row>60</xdr:row>
      <xdr:rowOff>81432</xdr:rowOff>
    </xdr:to>
    <xdr:sp macro="" textlink="">
      <xdr:nvSpPr>
        <xdr:cNvPr id="605" name="楕円 604">
          <a:extLst>
            <a:ext uri="{FF2B5EF4-FFF2-40B4-BE49-F238E27FC236}">
              <a16:creationId xmlns:a16="http://schemas.microsoft.com/office/drawing/2014/main" id="{E9B1004E-13D4-487F-9E87-8A228B276D34}"/>
            </a:ext>
          </a:extLst>
        </xdr:cNvPr>
        <xdr:cNvSpPr/>
      </xdr:nvSpPr>
      <xdr:spPr>
        <a:xfrm>
          <a:off x="17554575" y="971438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22403</xdr:rowOff>
    </xdr:from>
    <xdr:to>
      <xdr:col>107</xdr:col>
      <xdr:colOff>50800</xdr:colOff>
      <xdr:row>60</xdr:row>
      <xdr:rowOff>30632</xdr:rowOff>
    </xdr:to>
    <xdr:cxnSp macro="">
      <xdr:nvCxnSpPr>
        <xdr:cNvPr id="606" name="直線コネクタ 605">
          <a:extLst>
            <a:ext uri="{FF2B5EF4-FFF2-40B4-BE49-F238E27FC236}">
              <a16:creationId xmlns:a16="http://schemas.microsoft.com/office/drawing/2014/main" id="{A2FF7935-EEC0-4E17-80E5-BE74E568E114}"/>
            </a:ext>
          </a:extLst>
        </xdr:cNvPr>
        <xdr:cNvCxnSpPr/>
      </xdr:nvCxnSpPr>
      <xdr:spPr>
        <a:xfrm flipV="1">
          <a:off x="17602200" y="9750603"/>
          <a:ext cx="790575" cy="1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148082</xdr:rowOff>
    </xdr:from>
    <xdr:to>
      <xdr:col>98</xdr:col>
      <xdr:colOff>38100</xdr:colOff>
      <xdr:row>60</xdr:row>
      <xdr:rowOff>78232</xdr:rowOff>
    </xdr:to>
    <xdr:sp macro="" textlink="">
      <xdr:nvSpPr>
        <xdr:cNvPr id="607" name="楕円 606">
          <a:extLst>
            <a:ext uri="{FF2B5EF4-FFF2-40B4-BE49-F238E27FC236}">
              <a16:creationId xmlns:a16="http://schemas.microsoft.com/office/drawing/2014/main" id="{8C844BDF-B449-4404-9801-F82A0A47FA5D}"/>
            </a:ext>
          </a:extLst>
        </xdr:cNvPr>
        <xdr:cNvSpPr/>
      </xdr:nvSpPr>
      <xdr:spPr>
        <a:xfrm>
          <a:off x="16754475" y="970800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27432</xdr:rowOff>
    </xdr:from>
    <xdr:to>
      <xdr:col>102</xdr:col>
      <xdr:colOff>114300</xdr:colOff>
      <xdr:row>60</xdr:row>
      <xdr:rowOff>30632</xdr:rowOff>
    </xdr:to>
    <xdr:cxnSp macro="">
      <xdr:nvCxnSpPr>
        <xdr:cNvPr id="608" name="直線コネクタ 607">
          <a:extLst>
            <a:ext uri="{FF2B5EF4-FFF2-40B4-BE49-F238E27FC236}">
              <a16:creationId xmlns:a16="http://schemas.microsoft.com/office/drawing/2014/main" id="{4816F60F-25ED-4BA1-8AF7-F1DEB6069A23}"/>
            </a:ext>
          </a:extLst>
        </xdr:cNvPr>
        <xdr:cNvCxnSpPr/>
      </xdr:nvCxnSpPr>
      <xdr:spPr>
        <a:xfrm>
          <a:off x="16802100" y="9755632"/>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70528</xdr:rowOff>
    </xdr:from>
    <xdr:ext cx="469744" cy="259045"/>
    <xdr:sp macro="" textlink="">
      <xdr:nvSpPr>
        <xdr:cNvPr id="609" name="n_1aveValue【学校施設】&#10;一人当たり面積">
          <a:extLst>
            <a:ext uri="{FF2B5EF4-FFF2-40B4-BE49-F238E27FC236}">
              <a16:creationId xmlns:a16="http://schemas.microsoft.com/office/drawing/2014/main" id="{A2F48D86-5D97-439B-B028-B1A2AA84178F}"/>
            </a:ext>
          </a:extLst>
        </xdr:cNvPr>
        <xdr:cNvSpPr txBox="1"/>
      </xdr:nvSpPr>
      <xdr:spPr>
        <a:xfrm>
          <a:off x="18983402" y="9468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62298</xdr:rowOff>
    </xdr:from>
    <xdr:ext cx="469744" cy="259045"/>
    <xdr:sp macro="" textlink="">
      <xdr:nvSpPr>
        <xdr:cNvPr id="610" name="n_2aveValue【学校施設】&#10;一人当たり面積">
          <a:extLst>
            <a:ext uri="{FF2B5EF4-FFF2-40B4-BE49-F238E27FC236}">
              <a16:creationId xmlns:a16="http://schemas.microsoft.com/office/drawing/2014/main" id="{560C8CC4-28A6-48EC-9B84-0B3FE4C9690A}"/>
            </a:ext>
          </a:extLst>
        </xdr:cNvPr>
        <xdr:cNvSpPr txBox="1"/>
      </xdr:nvSpPr>
      <xdr:spPr>
        <a:xfrm>
          <a:off x="18183302" y="9466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72356</xdr:rowOff>
    </xdr:from>
    <xdr:ext cx="469744" cy="259045"/>
    <xdr:sp macro="" textlink="">
      <xdr:nvSpPr>
        <xdr:cNvPr id="611" name="n_3aveValue【学校施設】&#10;一人当たり面積">
          <a:extLst>
            <a:ext uri="{FF2B5EF4-FFF2-40B4-BE49-F238E27FC236}">
              <a16:creationId xmlns:a16="http://schemas.microsoft.com/office/drawing/2014/main" id="{34E1B017-869E-4083-88FC-94774C3EE112}"/>
            </a:ext>
          </a:extLst>
        </xdr:cNvPr>
        <xdr:cNvSpPr txBox="1"/>
      </xdr:nvSpPr>
      <xdr:spPr>
        <a:xfrm>
          <a:off x="17383202" y="9470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59097</xdr:rowOff>
    </xdr:from>
    <xdr:ext cx="469744" cy="259045"/>
    <xdr:sp macro="" textlink="">
      <xdr:nvSpPr>
        <xdr:cNvPr id="612" name="n_4aveValue【学校施設】&#10;一人当たり面積">
          <a:extLst>
            <a:ext uri="{FF2B5EF4-FFF2-40B4-BE49-F238E27FC236}">
              <a16:creationId xmlns:a16="http://schemas.microsoft.com/office/drawing/2014/main" id="{2C6355B4-14D0-40D8-A778-F210691DD898}"/>
            </a:ext>
          </a:extLst>
        </xdr:cNvPr>
        <xdr:cNvSpPr txBox="1"/>
      </xdr:nvSpPr>
      <xdr:spPr>
        <a:xfrm>
          <a:off x="16592627" y="9460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70273</xdr:rowOff>
    </xdr:from>
    <xdr:ext cx="469744" cy="259045"/>
    <xdr:sp macro="" textlink="">
      <xdr:nvSpPr>
        <xdr:cNvPr id="613" name="n_1mainValue【学校施設】&#10;一人当たり面積">
          <a:extLst>
            <a:ext uri="{FF2B5EF4-FFF2-40B4-BE49-F238E27FC236}">
              <a16:creationId xmlns:a16="http://schemas.microsoft.com/office/drawing/2014/main" id="{B39BDEDE-5F94-48ED-AEF2-3D907CE0EC9E}"/>
            </a:ext>
          </a:extLst>
        </xdr:cNvPr>
        <xdr:cNvSpPr txBox="1"/>
      </xdr:nvSpPr>
      <xdr:spPr>
        <a:xfrm>
          <a:off x="18983402" y="9792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64330</xdr:rowOff>
    </xdr:from>
    <xdr:ext cx="469744" cy="259045"/>
    <xdr:sp macro="" textlink="">
      <xdr:nvSpPr>
        <xdr:cNvPr id="614" name="n_2mainValue【学校施設】&#10;一人当たり面積">
          <a:extLst>
            <a:ext uri="{FF2B5EF4-FFF2-40B4-BE49-F238E27FC236}">
              <a16:creationId xmlns:a16="http://schemas.microsoft.com/office/drawing/2014/main" id="{21F6ACD0-482E-40A5-8207-DA5C9B25FA04}"/>
            </a:ext>
          </a:extLst>
        </xdr:cNvPr>
        <xdr:cNvSpPr txBox="1"/>
      </xdr:nvSpPr>
      <xdr:spPr>
        <a:xfrm>
          <a:off x="18183302" y="9792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72559</xdr:rowOff>
    </xdr:from>
    <xdr:ext cx="469744" cy="259045"/>
    <xdr:sp macro="" textlink="">
      <xdr:nvSpPr>
        <xdr:cNvPr id="615" name="n_3mainValue【学校施設】&#10;一人当たり面積">
          <a:extLst>
            <a:ext uri="{FF2B5EF4-FFF2-40B4-BE49-F238E27FC236}">
              <a16:creationId xmlns:a16="http://schemas.microsoft.com/office/drawing/2014/main" id="{A7D0043A-2C8B-4171-9925-D0B7310869CA}"/>
            </a:ext>
          </a:extLst>
        </xdr:cNvPr>
        <xdr:cNvSpPr txBox="1"/>
      </xdr:nvSpPr>
      <xdr:spPr>
        <a:xfrm>
          <a:off x="17383202" y="9794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69359</xdr:rowOff>
    </xdr:from>
    <xdr:ext cx="469744" cy="259045"/>
    <xdr:sp macro="" textlink="">
      <xdr:nvSpPr>
        <xdr:cNvPr id="616" name="n_4mainValue【学校施設】&#10;一人当たり面積">
          <a:extLst>
            <a:ext uri="{FF2B5EF4-FFF2-40B4-BE49-F238E27FC236}">
              <a16:creationId xmlns:a16="http://schemas.microsoft.com/office/drawing/2014/main" id="{D76F9DEF-10AC-4344-9CCE-27A7B6231F4B}"/>
            </a:ext>
          </a:extLst>
        </xdr:cNvPr>
        <xdr:cNvSpPr txBox="1"/>
      </xdr:nvSpPr>
      <xdr:spPr>
        <a:xfrm>
          <a:off x="16592627" y="9791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7" name="正方形/長方形 616">
          <a:extLst>
            <a:ext uri="{FF2B5EF4-FFF2-40B4-BE49-F238E27FC236}">
              <a16:creationId xmlns:a16="http://schemas.microsoft.com/office/drawing/2014/main" id="{9E02CD68-C4A6-4C32-BFA0-4F238D0D49C6}"/>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8" name="正方形/長方形 617">
          <a:extLst>
            <a:ext uri="{FF2B5EF4-FFF2-40B4-BE49-F238E27FC236}">
              <a16:creationId xmlns:a16="http://schemas.microsoft.com/office/drawing/2014/main" id="{B9A9D82E-F32A-40AB-B3E4-C7FCB309EEE1}"/>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9" name="正方形/長方形 618">
          <a:extLst>
            <a:ext uri="{FF2B5EF4-FFF2-40B4-BE49-F238E27FC236}">
              <a16:creationId xmlns:a16="http://schemas.microsoft.com/office/drawing/2014/main" id="{B9AF401E-7E57-460F-BFCB-341ED85A7DFB}"/>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0" name="正方形/長方形 619">
          <a:extLst>
            <a:ext uri="{FF2B5EF4-FFF2-40B4-BE49-F238E27FC236}">
              <a16:creationId xmlns:a16="http://schemas.microsoft.com/office/drawing/2014/main" id="{D000D382-2676-4CE9-9802-C93909AF3CB1}"/>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1" name="正方形/長方形 620">
          <a:extLst>
            <a:ext uri="{FF2B5EF4-FFF2-40B4-BE49-F238E27FC236}">
              <a16:creationId xmlns:a16="http://schemas.microsoft.com/office/drawing/2014/main" id="{DC731CC9-A542-4B69-B867-E1E4A7147447}"/>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2" name="正方形/長方形 621">
          <a:extLst>
            <a:ext uri="{FF2B5EF4-FFF2-40B4-BE49-F238E27FC236}">
              <a16:creationId xmlns:a16="http://schemas.microsoft.com/office/drawing/2014/main" id="{7BFC343E-4F15-4351-8F42-47F464F0277B}"/>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3" name="正方形/長方形 622">
          <a:extLst>
            <a:ext uri="{FF2B5EF4-FFF2-40B4-BE49-F238E27FC236}">
              <a16:creationId xmlns:a16="http://schemas.microsoft.com/office/drawing/2014/main" id="{464EBB9B-2A50-49E1-ACC4-C633461FB122}"/>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4" name="正方形/長方形 623">
          <a:extLst>
            <a:ext uri="{FF2B5EF4-FFF2-40B4-BE49-F238E27FC236}">
              <a16:creationId xmlns:a16="http://schemas.microsoft.com/office/drawing/2014/main" id="{5ADFB1EE-024A-478F-95A0-F8B3BD9320DC}"/>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5" name="テキスト ボックス 624">
          <a:extLst>
            <a:ext uri="{FF2B5EF4-FFF2-40B4-BE49-F238E27FC236}">
              <a16:creationId xmlns:a16="http://schemas.microsoft.com/office/drawing/2014/main" id="{C17A5D06-79F6-468A-91C2-9E7EA490D2AE}"/>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6" name="直線コネクタ 625">
          <a:extLst>
            <a:ext uri="{FF2B5EF4-FFF2-40B4-BE49-F238E27FC236}">
              <a16:creationId xmlns:a16="http://schemas.microsoft.com/office/drawing/2014/main" id="{2582974B-C6F3-43D8-A53E-CC34F590029B}"/>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7" name="テキスト ボックス 626">
          <a:extLst>
            <a:ext uri="{FF2B5EF4-FFF2-40B4-BE49-F238E27FC236}">
              <a16:creationId xmlns:a16="http://schemas.microsoft.com/office/drawing/2014/main" id="{F5B98F2F-C225-4B68-BF34-30DC96B598C0}"/>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8" name="直線コネクタ 627">
          <a:extLst>
            <a:ext uri="{FF2B5EF4-FFF2-40B4-BE49-F238E27FC236}">
              <a16:creationId xmlns:a16="http://schemas.microsoft.com/office/drawing/2014/main" id="{81A43C21-3CFD-41CD-855A-B2338AE04A48}"/>
            </a:ext>
          </a:extLst>
        </xdr:cNvPr>
        <xdr:cNvCxnSpPr/>
      </xdr:nvCxnSpPr>
      <xdr:spPr>
        <a:xfrm>
          <a:off x="11210925" y="140942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29" name="テキスト ボックス 628">
          <a:extLst>
            <a:ext uri="{FF2B5EF4-FFF2-40B4-BE49-F238E27FC236}">
              <a16:creationId xmlns:a16="http://schemas.microsoft.com/office/drawing/2014/main" id="{620EA76F-61EA-436E-87D2-3BF341B697FB}"/>
            </a:ext>
          </a:extLst>
        </xdr:cNvPr>
        <xdr:cNvSpPr txBox="1"/>
      </xdr:nvSpPr>
      <xdr:spPr>
        <a:xfrm>
          <a:off x="10794546"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0" name="直線コネクタ 629">
          <a:extLst>
            <a:ext uri="{FF2B5EF4-FFF2-40B4-BE49-F238E27FC236}">
              <a16:creationId xmlns:a16="http://schemas.microsoft.com/office/drawing/2014/main" id="{88704B55-A6D3-4DE7-AB8E-6B4D00A94118}"/>
            </a:ext>
          </a:extLst>
        </xdr:cNvPr>
        <xdr:cNvCxnSpPr/>
      </xdr:nvCxnSpPr>
      <xdr:spPr>
        <a:xfrm>
          <a:off x="11210925" y="1378358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1" name="テキスト ボックス 630">
          <a:extLst>
            <a:ext uri="{FF2B5EF4-FFF2-40B4-BE49-F238E27FC236}">
              <a16:creationId xmlns:a16="http://schemas.microsoft.com/office/drawing/2014/main" id="{D88E07F7-0E2C-48A1-A41D-CB0E0EA4E18D}"/>
            </a:ext>
          </a:extLst>
        </xdr:cNvPr>
        <xdr:cNvSpPr txBox="1"/>
      </xdr:nvSpPr>
      <xdr:spPr>
        <a:xfrm>
          <a:off x="10845966" y="13657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2" name="直線コネクタ 631">
          <a:extLst>
            <a:ext uri="{FF2B5EF4-FFF2-40B4-BE49-F238E27FC236}">
              <a16:creationId xmlns:a16="http://schemas.microsoft.com/office/drawing/2014/main" id="{69AE2C6E-BAB6-4D79-9B70-29D83BC265AD}"/>
            </a:ext>
          </a:extLst>
        </xdr:cNvPr>
        <xdr:cNvCxnSpPr/>
      </xdr:nvCxnSpPr>
      <xdr:spPr>
        <a:xfrm>
          <a:off x="11210925" y="134760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3" name="テキスト ボックス 632">
          <a:extLst>
            <a:ext uri="{FF2B5EF4-FFF2-40B4-BE49-F238E27FC236}">
              <a16:creationId xmlns:a16="http://schemas.microsoft.com/office/drawing/2014/main" id="{ADEE837C-C246-4FB1-929D-D438B2F38166}"/>
            </a:ext>
          </a:extLst>
        </xdr:cNvPr>
        <xdr:cNvSpPr txBox="1"/>
      </xdr:nvSpPr>
      <xdr:spPr>
        <a:xfrm>
          <a:off x="10845966" y="1334653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4" name="直線コネクタ 633">
          <a:extLst>
            <a:ext uri="{FF2B5EF4-FFF2-40B4-BE49-F238E27FC236}">
              <a16:creationId xmlns:a16="http://schemas.microsoft.com/office/drawing/2014/main" id="{A404FD3F-11D1-4613-B2CB-5C607C8328F5}"/>
            </a:ext>
          </a:extLst>
        </xdr:cNvPr>
        <xdr:cNvCxnSpPr/>
      </xdr:nvCxnSpPr>
      <xdr:spPr>
        <a:xfrm>
          <a:off x="11210925" y="1317488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5" name="テキスト ボックス 634">
          <a:extLst>
            <a:ext uri="{FF2B5EF4-FFF2-40B4-BE49-F238E27FC236}">
              <a16:creationId xmlns:a16="http://schemas.microsoft.com/office/drawing/2014/main" id="{657B89B3-6539-47A7-8FBC-FA11DD22657F}"/>
            </a:ext>
          </a:extLst>
        </xdr:cNvPr>
        <xdr:cNvSpPr txBox="1"/>
      </xdr:nvSpPr>
      <xdr:spPr>
        <a:xfrm>
          <a:off x="10845966" y="130390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6" name="直線コネクタ 635">
          <a:extLst>
            <a:ext uri="{FF2B5EF4-FFF2-40B4-BE49-F238E27FC236}">
              <a16:creationId xmlns:a16="http://schemas.microsoft.com/office/drawing/2014/main" id="{3F01B5AE-B874-4EA0-A19D-9685DBDD4B7C}"/>
            </a:ext>
          </a:extLst>
        </xdr:cNvPr>
        <xdr:cNvCxnSpPr/>
      </xdr:nvCxnSpPr>
      <xdr:spPr>
        <a:xfrm>
          <a:off x="11210925" y="128673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7" name="テキスト ボックス 636">
          <a:extLst>
            <a:ext uri="{FF2B5EF4-FFF2-40B4-BE49-F238E27FC236}">
              <a16:creationId xmlns:a16="http://schemas.microsoft.com/office/drawing/2014/main" id="{18D13167-A2AF-449E-842E-D2658258BD00}"/>
            </a:ext>
          </a:extLst>
        </xdr:cNvPr>
        <xdr:cNvSpPr txBox="1"/>
      </xdr:nvSpPr>
      <xdr:spPr>
        <a:xfrm>
          <a:off x="10845966" y="12728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8" name="直線コネクタ 637">
          <a:extLst>
            <a:ext uri="{FF2B5EF4-FFF2-40B4-BE49-F238E27FC236}">
              <a16:creationId xmlns:a16="http://schemas.microsoft.com/office/drawing/2014/main" id="{73121B49-6510-43AF-90DB-6E8162965454}"/>
            </a:ext>
          </a:extLst>
        </xdr:cNvPr>
        <xdr:cNvCxnSpPr/>
      </xdr:nvCxnSpPr>
      <xdr:spPr>
        <a:xfrm>
          <a:off x="11210925" y="1255667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39" name="テキスト ボックス 638">
          <a:extLst>
            <a:ext uri="{FF2B5EF4-FFF2-40B4-BE49-F238E27FC236}">
              <a16:creationId xmlns:a16="http://schemas.microsoft.com/office/drawing/2014/main" id="{7378F860-AF0C-4FAA-B4DB-C74F4F1BC926}"/>
            </a:ext>
          </a:extLst>
        </xdr:cNvPr>
        <xdr:cNvSpPr txBox="1"/>
      </xdr:nvSpPr>
      <xdr:spPr>
        <a:xfrm>
          <a:off x="10903736" y="124207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0" name="直線コネクタ 639">
          <a:extLst>
            <a:ext uri="{FF2B5EF4-FFF2-40B4-BE49-F238E27FC236}">
              <a16:creationId xmlns:a16="http://schemas.microsoft.com/office/drawing/2014/main" id="{C4D41238-F062-455C-86B7-076A85E64604}"/>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1" name="【児童館】&#10;有形固定資産減価償却率グラフ枠">
          <a:extLst>
            <a:ext uri="{FF2B5EF4-FFF2-40B4-BE49-F238E27FC236}">
              <a16:creationId xmlns:a16="http://schemas.microsoft.com/office/drawing/2014/main" id="{673022CC-F410-4776-92C0-3732657E2B8E}"/>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41366</xdr:rowOff>
    </xdr:from>
    <xdr:to>
      <xdr:col>85</xdr:col>
      <xdr:colOff>126364</xdr:colOff>
      <xdr:row>86</xdr:row>
      <xdr:rowOff>168729</xdr:rowOff>
    </xdr:to>
    <xdr:cxnSp macro="">
      <xdr:nvCxnSpPr>
        <xdr:cNvPr id="642" name="直線コネクタ 641">
          <a:extLst>
            <a:ext uri="{FF2B5EF4-FFF2-40B4-BE49-F238E27FC236}">
              <a16:creationId xmlns:a16="http://schemas.microsoft.com/office/drawing/2014/main" id="{245A8C4A-59B0-493A-8C2B-83E3BD4756EE}"/>
            </a:ext>
          </a:extLst>
        </xdr:cNvPr>
        <xdr:cNvCxnSpPr/>
      </xdr:nvCxnSpPr>
      <xdr:spPr>
        <a:xfrm flipV="1">
          <a:off x="14696439" y="12684216"/>
          <a:ext cx="0" cy="1410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3" name="【児童館】&#10;有形固定資産減価償却率最小値テキスト">
          <a:extLst>
            <a:ext uri="{FF2B5EF4-FFF2-40B4-BE49-F238E27FC236}">
              <a16:creationId xmlns:a16="http://schemas.microsoft.com/office/drawing/2014/main" id="{10C300D5-0806-4D6D-B03C-0B1E1FD8636E}"/>
            </a:ext>
          </a:extLst>
        </xdr:cNvPr>
        <xdr:cNvSpPr txBox="1"/>
      </xdr:nvSpPr>
      <xdr:spPr>
        <a:xfrm>
          <a:off x="14735175" y="1409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4" name="直線コネクタ 643">
          <a:extLst>
            <a:ext uri="{FF2B5EF4-FFF2-40B4-BE49-F238E27FC236}">
              <a16:creationId xmlns:a16="http://schemas.microsoft.com/office/drawing/2014/main" id="{3FDBF183-0EFA-47B9-A449-BFD9D7DFFB66}"/>
            </a:ext>
          </a:extLst>
        </xdr:cNvPr>
        <xdr:cNvCxnSpPr/>
      </xdr:nvCxnSpPr>
      <xdr:spPr>
        <a:xfrm>
          <a:off x="14611350" y="140942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159493</xdr:rowOff>
    </xdr:from>
    <xdr:ext cx="340478" cy="259045"/>
    <xdr:sp macro="" textlink="">
      <xdr:nvSpPr>
        <xdr:cNvPr id="645" name="【児童館】&#10;有形固定資産減価償却率最大値テキスト">
          <a:extLst>
            <a:ext uri="{FF2B5EF4-FFF2-40B4-BE49-F238E27FC236}">
              <a16:creationId xmlns:a16="http://schemas.microsoft.com/office/drawing/2014/main" id="{8790CB85-7F6E-4E14-9DF9-FA1D2B9B3062}"/>
            </a:ext>
          </a:extLst>
        </xdr:cNvPr>
        <xdr:cNvSpPr txBox="1"/>
      </xdr:nvSpPr>
      <xdr:spPr>
        <a:xfrm>
          <a:off x="14735175" y="124784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41366</xdr:rowOff>
    </xdr:from>
    <xdr:to>
      <xdr:col>86</xdr:col>
      <xdr:colOff>25400</xdr:colOff>
      <xdr:row>78</xdr:row>
      <xdr:rowOff>41366</xdr:rowOff>
    </xdr:to>
    <xdr:cxnSp macro="">
      <xdr:nvCxnSpPr>
        <xdr:cNvPr id="646" name="直線コネクタ 645">
          <a:extLst>
            <a:ext uri="{FF2B5EF4-FFF2-40B4-BE49-F238E27FC236}">
              <a16:creationId xmlns:a16="http://schemas.microsoft.com/office/drawing/2014/main" id="{C2070F0D-6D90-4E04-AF6C-75F19500871E}"/>
            </a:ext>
          </a:extLst>
        </xdr:cNvPr>
        <xdr:cNvCxnSpPr/>
      </xdr:nvCxnSpPr>
      <xdr:spPr>
        <a:xfrm>
          <a:off x="14611350" y="1268421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29771</xdr:rowOff>
    </xdr:from>
    <xdr:ext cx="405111" cy="259045"/>
    <xdr:sp macro="" textlink="">
      <xdr:nvSpPr>
        <xdr:cNvPr id="647" name="【児童館】&#10;有形固定資産減価償却率平均値テキスト">
          <a:extLst>
            <a:ext uri="{FF2B5EF4-FFF2-40B4-BE49-F238E27FC236}">
              <a16:creationId xmlns:a16="http://schemas.microsoft.com/office/drawing/2014/main" id="{43B52656-ACE2-4D20-B379-E7B4EAD07D8D}"/>
            </a:ext>
          </a:extLst>
        </xdr:cNvPr>
        <xdr:cNvSpPr txBox="1"/>
      </xdr:nvSpPr>
      <xdr:spPr>
        <a:xfrm>
          <a:off x="14735175" y="131520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6894</xdr:rowOff>
    </xdr:from>
    <xdr:to>
      <xdr:col>85</xdr:col>
      <xdr:colOff>177800</xdr:colOff>
      <xdr:row>82</xdr:row>
      <xdr:rowOff>108494</xdr:rowOff>
    </xdr:to>
    <xdr:sp macro="" textlink="">
      <xdr:nvSpPr>
        <xdr:cNvPr id="648" name="フローチャート: 判断 647">
          <a:extLst>
            <a:ext uri="{FF2B5EF4-FFF2-40B4-BE49-F238E27FC236}">
              <a16:creationId xmlns:a16="http://schemas.microsoft.com/office/drawing/2014/main" id="{2948B543-3EA2-40B2-889A-9A05F97CD05E}"/>
            </a:ext>
          </a:extLst>
        </xdr:cNvPr>
        <xdr:cNvSpPr/>
      </xdr:nvSpPr>
      <xdr:spPr>
        <a:xfrm>
          <a:off x="14649450" y="1329744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163649</xdr:rowOff>
    </xdr:from>
    <xdr:to>
      <xdr:col>81</xdr:col>
      <xdr:colOff>101600</xdr:colOff>
      <xdr:row>82</xdr:row>
      <xdr:rowOff>93799</xdr:rowOff>
    </xdr:to>
    <xdr:sp macro="" textlink="">
      <xdr:nvSpPr>
        <xdr:cNvPr id="649" name="フローチャート: 判断 648">
          <a:extLst>
            <a:ext uri="{FF2B5EF4-FFF2-40B4-BE49-F238E27FC236}">
              <a16:creationId xmlns:a16="http://schemas.microsoft.com/office/drawing/2014/main" id="{55C56C33-867F-4C56-A346-0DB02C9CF536}"/>
            </a:ext>
          </a:extLst>
        </xdr:cNvPr>
        <xdr:cNvSpPr/>
      </xdr:nvSpPr>
      <xdr:spPr>
        <a:xfrm>
          <a:off x="13887450" y="1328592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160382</xdr:rowOff>
    </xdr:from>
    <xdr:to>
      <xdr:col>76</xdr:col>
      <xdr:colOff>165100</xdr:colOff>
      <xdr:row>82</xdr:row>
      <xdr:rowOff>90532</xdr:rowOff>
    </xdr:to>
    <xdr:sp macro="" textlink="">
      <xdr:nvSpPr>
        <xdr:cNvPr id="650" name="フローチャート: 判断 649">
          <a:extLst>
            <a:ext uri="{FF2B5EF4-FFF2-40B4-BE49-F238E27FC236}">
              <a16:creationId xmlns:a16="http://schemas.microsoft.com/office/drawing/2014/main" id="{E8F65E3B-A984-49F6-A440-49C91340BF33}"/>
            </a:ext>
          </a:extLst>
        </xdr:cNvPr>
        <xdr:cNvSpPr/>
      </xdr:nvSpPr>
      <xdr:spPr>
        <a:xfrm>
          <a:off x="13096875" y="13289007"/>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155484</xdr:rowOff>
    </xdr:from>
    <xdr:to>
      <xdr:col>72</xdr:col>
      <xdr:colOff>38100</xdr:colOff>
      <xdr:row>82</xdr:row>
      <xdr:rowOff>85634</xdr:rowOff>
    </xdr:to>
    <xdr:sp macro="" textlink="">
      <xdr:nvSpPr>
        <xdr:cNvPr id="651" name="フローチャート: 判断 650">
          <a:extLst>
            <a:ext uri="{FF2B5EF4-FFF2-40B4-BE49-F238E27FC236}">
              <a16:creationId xmlns:a16="http://schemas.microsoft.com/office/drawing/2014/main" id="{11910A3C-F757-4441-8E2D-7FE6A9A2E285}"/>
            </a:ext>
          </a:extLst>
        </xdr:cNvPr>
        <xdr:cNvSpPr/>
      </xdr:nvSpPr>
      <xdr:spPr>
        <a:xfrm>
          <a:off x="12296775" y="1328093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142421</xdr:rowOff>
    </xdr:from>
    <xdr:to>
      <xdr:col>67</xdr:col>
      <xdr:colOff>101600</xdr:colOff>
      <xdr:row>82</xdr:row>
      <xdr:rowOff>72571</xdr:rowOff>
    </xdr:to>
    <xdr:sp macro="" textlink="">
      <xdr:nvSpPr>
        <xdr:cNvPr id="652" name="フローチャート: 判断 651">
          <a:extLst>
            <a:ext uri="{FF2B5EF4-FFF2-40B4-BE49-F238E27FC236}">
              <a16:creationId xmlns:a16="http://schemas.microsoft.com/office/drawing/2014/main" id="{FD63DFA2-64D2-4558-8C0D-18ACC58C2FF2}"/>
            </a:ext>
          </a:extLst>
        </xdr:cNvPr>
        <xdr:cNvSpPr/>
      </xdr:nvSpPr>
      <xdr:spPr>
        <a:xfrm>
          <a:off x="11487150" y="13271046"/>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C65CDB89-DE0E-4395-85C7-F6DB6DD8631E}"/>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7E992BA7-BCCE-4617-A22C-0D2BBD69120F}"/>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4627D6A5-D6A6-4995-8E1B-049AC8813BC3}"/>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D57F999D-F04C-4681-BFE9-F82374D0D02A}"/>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453D0E44-705D-451F-AD14-97AB75F22CAC}"/>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124461</xdr:rowOff>
    </xdr:from>
    <xdr:to>
      <xdr:col>85</xdr:col>
      <xdr:colOff>177800</xdr:colOff>
      <xdr:row>84</xdr:row>
      <xdr:rowOff>54611</xdr:rowOff>
    </xdr:to>
    <xdr:sp macro="" textlink="">
      <xdr:nvSpPr>
        <xdr:cNvPr id="658" name="楕円 657">
          <a:extLst>
            <a:ext uri="{FF2B5EF4-FFF2-40B4-BE49-F238E27FC236}">
              <a16:creationId xmlns:a16="http://schemas.microsoft.com/office/drawing/2014/main" id="{62A45A5F-35C9-497C-A574-1ECD991D466D}"/>
            </a:ext>
          </a:extLst>
        </xdr:cNvPr>
        <xdr:cNvSpPr/>
      </xdr:nvSpPr>
      <xdr:spPr>
        <a:xfrm>
          <a:off x="14649450" y="1357058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102888</xdr:rowOff>
    </xdr:from>
    <xdr:ext cx="405111" cy="259045"/>
    <xdr:sp macro="" textlink="">
      <xdr:nvSpPr>
        <xdr:cNvPr id="659" name="【児童館】&#10;有形固定資産減価償却率該当値テキスト">
          <a:extLst>
            <a:ext uri="{FF2B5EF4-FFF2-40B4-BE49-F238E27FC236}">
              <a16:creationId xmlns:a16="http://schemas.microsoft.com/office/drawing/2014/main" id="{0D5BB2D9-9EE3-4CD4-B3B9-173BC2CE9862}"/>
            </a:ext>
          </a:extLst>
        </xdr:cNvPr>
        <xdr:cNvSpPr txBox="1"/>
      </xdr:nvSpPr>
      <xdr:spPr>
        <a:xfrm>
          <a:off x="14735175" y="13555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54248</xdr:rowOff>
    </xdr:from>
    <xdr:to>
      <xdr:col>81</xdr:col>
      <xdr:colOff>101600</xdr:colOff>
      <xdr:row>83</xdr:row>
      <xdr:rowOff>155848</xdr:rowOff>
    </xdr:to>
    <xdr:sp macro="" textlink="">
      <xdr:nvSpPr>
        <xdr:cNvPr id="660" name="楕円 659">
          <a:extLst>
            <a:ext uri="{FF2B5EF4-FFF2-40B4-BE49-F238E27FC236}">
              <a16:creationId xmlns:a16="http://schemas.microsoft.com/office/drawing/2014/main" id="{F158B9F2-0C68-4F81-AA51-48A039CCE502}"/>
            </a:ext>
          </a:extLst>
        </xdr:cNvPr>
        <xdr:cNvSpPr/>
      </xdr:nvSpPr>
      <xdr:spPr>
        <a:xfrm>
          <a:off x="13887450" y="1350354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105048</xdr:rowOff>
    </xdr:from>
    <xdr:to>
      <xdr:col>85</xdr:col>
      <xdr:colOff>127000</xdr:colOff>
      <xdr:row>84</xdr:row>
      <xdr:rowOff>3811</xdr:rowOff>
    </xdr:to>
    <xdr:cxnSp macro="">
      <xdr:nvCxnSpPr>
        <xdr:cNvPr id="661" name="直線コネクタ 660">
          <a:extLst>
            <a:ext uri="{FF2B5EF4-FFF2-40B4-BE49-F238E27FC236}">
              <a16:creationId xmlns:a16="http://schemas.microsoft.com/office/drawing/2014/main" id="{14E8A5AA-DF35-4E55-A3BC-ED21A47D37D2}"/>
            </a:ext>
          </a:extLst>
        </xdr:cNvPr>
        <xdr:cNvCxnSpPr/>
      </xdr:nvCxnSpPr>
      <xdr:spPr>
        <a:xfrm>
          <a:off x="13935075" y="13551173"/>
          <a:ext cx="762000" cy="67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13426</xdr:rowOff>
    </xdr:from>
    <xdr:to>
      <xdr:col>76</xdr:col>
      <xdr:colOff>165100</xdr:colOff>
      <xdr:row>83</xdr:row>
      <xdr:rowOff>115026</xdr:rowOff>
    </xdr:to>
    <xdr:sp macro="" textlink="">
      <xdr:nvSpPr>
        <xdr:cNvPr id="662" name="楕円 661">
          <a:extLst>
            <a:ext uri="{FF2B5EF4-FFF2-40B4-BE49-F238E27FC236}">
              <a16:creationId xmlns:a16="http://schemas.microsoft.com/office/drawing/2014/main" id="{DE2A4010-E661-45D9-8BC3-90F82AB26FD2}"/>
            </a:ext>
          </a:extLst>
        </xdr:cNvPr>
        <xdr:cNvSpPr/>
      </xdr:nvSpPr>
      <xdr:spPr>
        <a:xfrm>
          <a:off x="13096875" y="1345955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64226</xdr:rowOff>
    </xdr:from>
    <xdr:to>
      <xdr:col>81</xdr:col>
      <xdr:colOff>50800</xdr:colOff>
      <xdr:row>83</xdr:row>
      <xdr:rowOff>105048</xdr:rowOff>
    </xdr:to>
    <xdr:cxnSp macro="">
      <xdr:nvCxnSpPr>
        <xdr:cNvPr id="663" name="直線コネクタ 662">
          <a:extLst>
            <a:ext uri="{FF2B5EF4-FFF2-40B4-BE49-F238E27FC236}">
              <a16:creationId xmlns:a16="http://schemas.microsoft.com/office/drawing/2014/main" id="{419EE804-EF5C-4C61-B8AB-1B3B9862F90E}"/>
            </a:ext>
          </a:extLst>
        </xdr:cNvPr>
        <xdr:cNvCxnSpPr/>
      </xdr:nvCxnSpPr>
      <xdr:spPr>
        <a:xfrm>
          <a:off x="13144500" y="13516701"/>
          <a:ext cx="790575"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110326</xdr:rowOff>
    </xdr:from>
    <xdr:ext cx="405111" cy="259045"/>
    <xdr:sp macro="" textlink="">
      <xdr:nvSpPr>
        <xdr:cNvPr id="664" name="n_1aveValue【児童館】&#10;有形固定資産減価償却率">
          <a:extLst>
            <a:ext uri="{FF2B5EF4-FFF2-40B4-BE49-F238E27FC236}">
              <a16:creationId xmlns:a16="http://schemas.microsoft.com/office/drawing/2014/main" id="{106CA125-C46A-46E7-9E74-189A1AFBD005}"/>
            </a:ext>
          </a:extLst>
        </xdr:cNvPr>
        <xdr:cNvSpPr txBox="1"/>
      </xdr:nvSpPr>
      <xdr:spPr>
        <a:xfrm>
          <a:off x="13745219" y="13070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107059</xdr:rowOff>
    </xdr:from>
    <xdr:ext cx="405111" cy="259045"/>
    <xdr:sp macro="" textlink="">
      <xdr:nvSpPr>
        <xdr:cNvPr id="665" name="n_2aveValue【児童館】&#10;有形固定資産減価償却率">
          <a:extLst>
            <a:ext uri="{FF2B5EF4-FFF2-40B4-BE49-F238E27FC236}">
              <a16:creationId xmlns:a16="http://schemas.microsoft.com/office/drawing/2014/main" id="{49BE4CDD-63FA-4BC4-86E5-3A53D5C2E1F2}"/>
            </a:ext>
          </a:extLst>
        </xdr:cNvPr>
        <xdr:cNvSpPr txBox="1"/>
      </xdr:nvSpPr>
      <xdr:spPr>
        <a:xfrm>
          <a:off x="12964169" y="13067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102161</xdr:rowOff>
    </xdr:from>
    <xdr:ext cx="405111" cy="259045"/>
    <xdr:sp macro="" textlink="">
      <xdr:nvSpPr>
        <xdr:cNvPr id="666" name="n_3aveValue【児童館】&#10;有形固定資産減価償却率">
          <a:extLst>
            <a:ext uri="{FF2B5EF4-FFF2-40B4-BE49-F238E27FC236}">
              <a16:creationId xmlns:a16="http://schemas.microsoft.com/office/drawing/2014/main" id="{554AAEA2-B0E0-4EEE-9D5C-24C2AB0B204E}"/>
            </a:ext>
          </a:extLst>
        </xdr:cNvPr>
        <xdr:cNvSpPr txBox="1"/>
      </xdr:nvSpPr>
      <xdr:spPr>
        <a:xfrm>
          <a:off x="12164069" y="13068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89098</xdr:rowOff>
    </xdr:from>
    <xdr:ext cx="405111" cy="259045"/>
    <xdr:sp macro="" textlink="">
      <xdr:nvSpPr>
        <xdr:cNvPr id="667" name="n_4aveValue【児童館】&#10;有形固定資産減価償却率">
          <a:extLst>
            <a:ext uri="{FF2B5EF4-FFF2-40B4-BE49-F238E27FC236}">
              <a16:creationId xmlns:a16="http://schemas.microsoft.com/office/drawing/2014/main" id="{5530C895-4F2D-4B4F-8A9C-C923E66005F2}"/>
            </a:ext>
          </a:extLst>
        </xdr:cNvPr>
        <xdr:cNvSpPr txBox="1"/>
      </xdr:nvSpPr>
      <xdr:spPr>
        <a:xfrm>
          <a:off x="11354444" y="13049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146975</xdr:rowOff>
    </xdr:from>
    <xdr:ext cx="405111" cy="259045"/>
    <xdr:sp macro="" textlink="">
      <xdr:nvSpPr>
        <xdr:cNvPr id="668" name="n_1mainValue【児童館】&#10;有形固定資産減価償却率">
          <a:extLst>
            <a:ext uri="{FF2B5EF4-FFF2-40B4-BE49-F238E27FC236}">
              <a16:creationId xmlns:a16="http://schemas.microsoft.com/office/drawing/2014/main" id="{F7A9B873-B8BE-4A3B-8032-D812E52820F3}"/>
            </a:ext>
          </a:extLst>
        </xdr:cNvPr>
        <xdr:cNvSpPr txBox="1"/>
      </xdr:nvSpPr>
      <xdr:spPr>
        <a:xfrm>
          <a:off x="13745219" y="13593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106153</xdr:rowOff>
    </xdr:from>
    <xdr:ext cx="405111" cy="259045"/>
    <xdr:sp macro="" textlink="">
      <xdr:nvSpPr>
        <xdr:cNvPr id="669" name="n_2mainValue【児童館】&#10;有形固定資産減価償却率">
          <a:extLst>
            <a:ext uri="{FF2B5EF4-FFF2-40B4-BE49-F238E27FC236}">
              <a16:creationId xmlns:a16="http://schemas.microsoft.com/office/drawing/2014/main" id="{1D7974C2-34C7-4C01-B49E-561BB5F14D20}"/>
            </a:ext>
          </a:extLst>
        </xdr:cNvPr>
        <xdr:cNvSpPr txBox="1"/>
      </xdr:nvSpPr>
      <xdr:spPr>
        <a:xfrm>
          <a:off x="12964169" y="13552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0" name="正方形/長方形 669">
          <a:extLst>
            <a:ext uri="{FF2B5EF4-FFF2-40B4-BE49-F238E27FC236}">
              <a16:creationId xmlns:a16="http://schemas.microsoft.com/office/drawing/2014/main" id="{89A124F1-1B45-4A1E-8D92-2A534E1EEBCD}"/>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1" name="正方形/長方形 670">
          <a:extLst>
            <a:ext uri="{FF2B5EF4-FFF2-40B4-BE49-F238E27FC236}">
              <a16:creationId xmlns:a16="http://schemas.microsoft.com/office/drawing/2014/main" id="{E9B06423-BAF5-4E05-A532-E92D84802866}"/>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2" name="正方形/長方形 671">
          <a:extLst>
            <a:ext uri="{FF2B5EF4-FFF2-40B4-BE49-F238E27FC236}">
              <a16:creationId xmlns:a16="http://schemas.microsoft.com/office/drawing/2014/main" id="{E3089705-9840-4819-B5B9-BBDFDC246524}"/>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3" name="正方形/長方形 672">
          <a:extLst>
            <a:ext uri="{FF2B5EF4-FFF2-40B4-BE49-F238E27FC236}">
              <a16:creationId xmlns:a16="http://schemas.microsoft.com/office/drawing/2014/main" id="{0E8C55A2-07F7-49EC-87B1-B091695AAB70}"/>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4" name="正方形/長方形 673">
          <a:extLst>
            <a:ext uri="{FF2B5EF4-FFF2-40B4-BE49-F238E27FC236}">
              <a16:creationId xmlns:a16="http://schemas.microsoft.com/office/drawing/2014/main" id="{0E29327C-B2FD-4C4A-9394-2487B215C859}"/>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5" name="正方形/長方形 674">
          <a:extLst>
            <a:ext uri="{FF2B5EF4-FFF2-40B4-BE49-F238E27FC236}">
              <a16:creationId xmlns:a16="http://schemas.microsoft.com/office/drawing/2014/main" id="{847C857A-B91B-45EA-A7D0-59D696A67AC5}"/>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6" name="正方形/長方形 675">
          <a:extLst>
            <a:ext uri="{FF2B5EF4-FFF2-40B4-BE49-F238E27FC236}">
              <a16:creationId xmlns:a16="http://schemas.microsoft.com/office/drawing/2014/main" id="{9E0FA9BE-2B58-42E2-AE55-1E2517E8285B}"/>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7" name="正方形/長方形 676">
          <a:extLst>
            <a:ext uri="{FF2B5EF4-FFF2-40B4-BE49-F238E27FC236}">
              <a16:creationId xmlns:a16="http://schemas.microsoft.com/office/drawing/2014/main" id="{0952D6C1-1636-4434-A847-EEFCB77B711E}"/>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78" name="テキスト ボックス 677">
          <a:extLst>
            <a:ext uri="{FF2B5EF4-FFF2-40B4-BE49-F238E27FC236}">
              <a16:creationId xmlns:a16="http://schemas.microsoft.com/office/drawing/2014/main" id="{C0029A49-BE7A-4B7B-B18F-1B6174B46E6A}"/>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79" name="直線コネクタ 678">
          <a:extLst>
            <a:ext uri="{FF2B5EF4-FFF2-40B4-BE49-F238E27FC236}">
              <a16:creationId xmlns:a16="http://schemas.microsoft.com/office/drawing/2014/main" id="{09C1E1FD-C41C-4622-B540-BAE05D456195}"/>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0" name="直線コネクタ 679">
          <a:extLst>
            <a:ext uri="{FF2B5EF4-FFF2-40B4-BE49-F238E27FC236}">
              <a16:creationId xmlns:a16="http://schemas.microsoft.com/office/drawing/2014/main" id="{01819ABA-5D5F-4B0D-A661-13CDAE45F9E1}"/>
            </a:ext>
          </a:extLst>
        </xdr:cNvPr>
        <xdr:cNvCxnSpPr/>
      </xdr:nvCxnSpPr>
      <xdr:spPr>
        <a:xfrm>
          <a:off x="164592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1" name="テキスト ボックス 680">
          <a:extLst>
            <a:ext uri="{FF2B5EF4-FFF2-40B4-BE49-F238E27FC236}">
              <a16:creationId xmlns:a16="http://schemas.microsoft.com/office/drawing/2014/main" id="{9697F68D-E087-4604-8C30-3B37C3F44CB4}"/>
            </a:ext>
          </a:extLst>
        </xdr:cNvPr>
        <xdr:cNvSpPr txBox="1"/>
      </xdr:nvSpPr>
      <xdr:spPr>
        <a:xfrm>
          <a:off x="160523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2" name="直線コネクタ 681">
          <a:extLst>
            <a:ext uri="{FF2B5EF4-FFF2-40B4-BE49-F238E27FC236}">
              <a16:creationId xmlns:a16="http://schemas.microsoft.com/office/drawing/2014/main" id="{434E1547-F6AE-48BE-B8EE-90CCD7550312}"/>
            </a:ext>
          </a:extLst>
        </xdr:cNvPr>
        <xdr:cNvCxnSpPr/>
      </xdr:nvCxnSpPr>
      <xdr:spPr>
        <a:xfrm>
          <a:off x="164592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3" name="テキスト ボックス 682">
          <a:extLst>
            <a:ext uri="{FF2B5EF4-FFF2-40B4-BE49-F238E27FC236}">
              <a16:creationId xmlns:a16="http://schemas.microsoft.com/office/drawing/2014/main" id="{350AC46E-03DC-4725-B282-73C8D7189612}"/>
            </a:ext>
          </a:extLst>
        </xdr:cNvPr>
        <xdr:cNvSpPr txBox="1"/>
      </xdr:nvSpPr>
      <xdr:spPr>
        <a:xfrm>
          <a:off x="16052346" y="13551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84" name="直線コネクタ 683">
          <a:extLst>
            <a:ext uri="{FF2B5EF4-FFF2-40B4-BE49-F238E27FC236}">
              <a16:creationId xmlns:a16="http://schemas.microsoft.com/office/drawing/2014/main" id="{634EA475-7204-4FCD-A330-A255DEC98183}"/>
            </a:ext>
          </a:extLst>
        </xdr:cNvPr>
        <xdr:cNvCxnSpPr/>
      </xdr:nvCxnSpPr>
      <xdr:spPr>
        <a:xfrm>
          <a:off x="164592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85" name="テキスト ボックス 684">
          <a:extLst>
            <a:ext uri="{FF2B5EF4-FFF2-40B4-BE49-F238E27FC236}">
              <a16:creationId xmlns:a16="http://schemas.microsoft.com/office/drawing/2014/main" id="{EDF439C3-B9E2-429E-B180-293CF89620CC}"/>
            </a:ext>
          </a:extLst>
        </xdr:cNvPr>
        <xdr:cNvSpPr txBox="1"/>
      </xdr:nvSpPr>
      <xdr:spPr>
        <a:xfrm>
          <a:off x="16052346"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86" name="直線コネクタ 685">
          <a:extLst>
            <a:ext uri="{FF2B5EF4-FFF2-40B4-BE49-F238E27FC236}">
              <a16:creationId xmlns:a16="http://schemas.microsoft.com/office/drawing/2014/main" id="{AE547FCB-6FE4-43A8-84C2-3976889164F9}"/>
            </a:ext>
          </a:extLst>
        </xdr:cNvPr>
        <xdr:cNvCxnSpPr/>
      </xdr:nvCxnSpPr>
      <xdr:spPr>
        <a:xfrm>
          <a:off x="164592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87" name="テキスト ボックス 686">
          <a:extLst>
            <a:ext uri="{FF2B5EF4-FFF2-40B4-BE49-F238E27FC236}">
              <a16:creationId xmlns:a16="http://schemas.microsoft.com/office/drawing/2014/main" id="{9C85C610-02C9-470E-8013-75DC818773DB}"/>
            </a:ext>
          </a:extLst>
        </xdr:cNvPr>
        <xdr:cNvSpPr txBox="1"/>
      </xdr:nvSpPr>
      <xdr:spPr>
        <a:xfrm>
          <a:off x="16052346" y="12827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88" name="直線コネクタ 687">
          <a:extLst>
            <a:ext uri="{FF2B5EF4-FFF2-40B4-BE49-F238E27FC236}">
              <a16:creationId xmlns:a16="http://schemas.microsoft.com/office/drawing/2014/main" id="{434ED390-7979-414F-AFBA-044DFE42E898}"/>
            </a:ext>
          </a:extLst>
        </xdr:cNvPr>
        <xdr:cNvCxnSpPr/>
      </xdr:nvCxnSpPr>
      <xdr:spPr>
        <a:xfrm>
          <a:off x="164592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89" name="テキスト ボックス 688">
          <a:extLst>
            <a:ext uri="{FF2B5EF4-FFF2-40B4-BE49-F238E27FC236}">
              <a16:creationId xmlns:a16="http://schemas.microsoft.com/office/drawing/2014/main" id="{35427141-B642-4964-B495-0A8C39F4A2F1}"/>
            </a:ext>
          </a:extLst>
        </xdr:cNvPr>
        <xdr:cNvSpPr txBox="1"/>
      </xdr:nvSpPr>
      <xdr:spPr>
        <a:xfrm>
          <a:off x="16052346" y="12475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0" name="直線コネクタ 689">
          <a:extLst>
            <a:ext uri="{FF2B5EF4-FFF2-40B4-BE49-F238E27FC236}">
              <a16:creationId xmlns:a16="http://schemas.microsoft.com/office/drawing/2014/main" id="{9775CE4D-0B87-499E-8E6B-C91415447E69}"/>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1" name="テキスト ボックス 690">
          <a:extLst>
            <a:ext uri="{FF2B5EF4-FFF2-40B4-BE49-F238E27FC236}">
              <a16:creationId xmlns:a16="http://schemas.microsoft.com/office/drawing/2014/main" id="{F6998ABB-5BD7-41CF-8771-DE9B3F9BC9CC}"/>
            </a:ext>
          </a:extLst>
        </xdr:cNvPr>
        <xdr:cNvSpPr txBox="1"/>
      </xdr:nvSpPr>
      <xdr:spPr>
        <a:xfrm>
          <a:off x="16052346"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2" name="【児童館】&#10;一人当たり面積グラフ枠">
          <a:extLst>
            <a:ext uri="{FF2B5EF4-FFF2-40B4-BE49-F238E27FC236}">
              <a16:creationId xmlns:a16="http://schemas.microsoft.com/office/drawing/2014/main" id="{98325693-13C8-4C5F-BD92-15404AAEBC59}"/>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76200</xdr:rowOff>
    </xdr:to>
    <xdr:cxnSp macro="">
      <xdr:nvCxnSpPr>
        <xdr:cNvPr id="693" name="直線コネクタ 692">
          <a:extLst>
            <a:ext uri="{FF2B5EF4-FFF2-40B4-BE49-F238E27FC236}">
              <a16:creationId xmlns:a16="http://schemas.microsoft.com/office/drawing/2014/main" id="{72EDC384-E131-44FA-A8B8-A2A561518D7B}"/>
            </a:ext>
          </a:extLst>
        </xdr:cNvPr>
        <xdr:cNvCxnSpPr/>
      </xdr:nvCxnSpPr>
      <xdr:spPr>
        <a:xfrm flipV="1">
          <a:off x="19954239" y="12534900"/>
          <a:ext cx="0" cy="147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94" name="【児童館】&#10;一人当たり面積最小値テキスト">
          <a:extLst>
            <a:ext uri="{FF2B5EF4-FFF2-40B4-BE49-F238E27FC236}">
              <a16:creationId xmlns:a16="http://schemas.microsoft.com/office/drawing/2014/main" id="{B64EE98E-4A18-4394-966C-D3A343470198}"/>
            </a:ext>
          </a:extLst>
        </xdr:cNvPr>
        <xdr:cNvSpPr txBox="1"/>
      </xdr:nvSpPr>
      <xdr:spPr>
        <a:xfrm>
          <a:off x="19992975" y="14018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95" name="直線コネクタ 694">
          <a:extLst>
            <a:ext uri="{FF2B5EF4-FFF2-40B4-BE49-F238E27FC236}">
              <a16:creationId xmlns:a16="http://schemas.microsoft.com/office/drawing/2014/main" id="{1E63044E-A47A-4294-ADE7-3378730C7646}"/>
            </a:ext>
          </a:extLst>
        </xdr:cNvPr>
        <xdr:cNvCxnSpPr/>
      </xdr:nvCxnSpPr>
      <xdr:spPr>
        <a:xfrm>
          <a:off x="19878675" y="140112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696" name="【児童館】&#10;一人当たり面積最大値テキスト">
          <a:extLst>
            <a:ext uri="{FF2B5EF4-FFF2-40B4-BE49-F238E27FC236}">
              <a16:creationId xmlns:a16="http://schemas.microsoft.com/office/drawing/2014/main" id="{7FDEBC00-8158-4DF9-A721-968B1593FE68}"/>
            </a:ext>
          </a:extLst>
        </xdr:cNvPr>
        <xdr:cNvSpPr txBox="1"/>
      </xdr:nvSpPr>
      <xdr:spPr>
        <a:xfrm>
          <a:off x="19992975" y="1232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697" name="直線コネクタ 696">
          <a:extLst>
            <a:ext uri="{FF2B5EF4-FFF2-40B4-BE49-F238E27FC236}">
              <a16:creationId xmlns:a16="http://schemas.microsoft.com/office/drawing/2014/main" id="{A60E9503-7831-456C-AEE4-88D85358622F}"/>
            </a:ext>
          </a:extLst>
        </xdr:cNvPr>
        <xdr:cNvCxnSpPr/>
      </xdr:nvCxnSpPr>
      <xdr:spPr>
        <a:xfrm>
          <a:off x="19878675" y="125349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698" name="【児童館】&#10;一人当たり面積平均値テキスト">
          <a:extLst>
            <a:ext uri="{FF2B5EF4-FFF2-40B4-BE49-F238E27FC236}">
              <a16:creationId xmlns:a16="http://schemas.microsoft.com/office/drawing/2014/main" id="{56202636-20AD-4BFD-B961-F7512BB4F69F}"/>
            </a:ext>
          </a:extLst>
        </xdr:cNvPr>
        <xdr:cNvSpPr txBox="1"/>
      </xdr:nvSpPr>
      <xdr:spPr>
        <a:xfrm>
          <a:off x="19992975" y="13427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699" name="フローチャート: 判断 698">
          <a:extLst>
            <a:ext uri="{FF2B5EF4-FFF2-40B4-BE49-F238E27FC236}">
              <a16:creationId xmlns:a16="http://schemas.microsoft.com/office/drawing/2014/main" id="{74235C7B-278F-4893-B26E-40969BB48EA2}"/>
            </a:ext>
          </a:extLst>
        </xdr:cNvPr>
        <xdr:cNvSpPr/>
      </xdr:nvSpPr>
      <xdr:spPr>
        <a:xfrm>
          <a:off x="19897725" y="1357312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700" name="フローチャート: 判断 699">
          <a:extLst>
            <a:ext uri="{FF2B5EF4-FFF2-40B4-BE49-F238E27FC236}">
              <a16:creationId xmlns:a16="http://schemas.microsoft.com/office/drawing/2014/main" id="{9F833A1F-E8C5-4C83-BB38-3B33E208CC11}"/>
            </a:ext>
          </a:extLst>
        </xdr:cNvPr>
        <xdr:cNvSpPr/>
      </xdr:nvSpPr>
      <xdr:spPr>
        <a:xfrm>
          <a:off x="19154775" y="1357312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01" name="フローチャート: 判断 700">
          <a:extLst>
            <a:ext uri="{FF2B5EF4-FFF2-40B4-BE49-F238E27FC236}">
              <a16:creationId xmlns:a16="http://schemas.microsoft.com/office/drawing/2014/main" id="{D23AFF26-A2F7-4CB8-BDA2-DF3544F02E21}"/>
            </a:ext>
          </a:extLst>
        </xdr:cNvPr>
        <xdr:cNvSpPr/>
      </xdr:nvSpPr>
      <xdr:spPr>
        <a:xfrm>
          <a:off x="18345150" y="1357312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146050</xdr:rowOff>
    </xdr:from>
    <xdr:to>
      <xdr:col>102</xdr:col>
      <xdr:colOff>165100</xdr:colOff>
      <xdr:row>84</xdr:row>
      <xdr:rowOff>76200</xdr:rowOff>
    </xdr:to>
    <xdr:sp macro="" textlink="">
      <xdr:nvSpPr>
        <xdr:cNvPr id="702" name="フローチャート: 判断 701">
          <a:extLst>
            <a:ext uri="{FF2B5EF4-FFF2-40B4-BE49-F238E27FC236}">
              <a16:creationId xmlns:a16="http://schemas.microsoft.com/office/drawing/2014/main" id="{6239F565-D42E-49B7-9E0E-BED9A43BE346}"/>
            </a:ext>
          </a:extLst>
        </xdr:cNvPr>
        <xdr:cNvSpPr/>
      </xdr:nvSpPr>
      <xdr:spPr>
        <a:xfrm>
          <a:off x="17554575" y="135921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146050</xdr:rowOff>
    </xdr:from>
    <xdr:to>
      <xdr:col>98</xdr:col>
      <xdr:colOff>38100</xdr:colOff>
      <xdr:row>84</xdr:row>
      <xdr:rowOff>76200</xdr:rowOff>
    </xdr:to>
    <xdr:sp macro="" textlink="">
      <xdr:nvSpPr>
        <xdr:cNvPr id="703" name="フローチャート: 判断 702">
          <a:extLst>
            <a:ext uri="{FF2B5EF4-FFF2-40B4-BE49-F238E27FC236}">
              <a16:creationId xmlns:a16="http://schemas.microsoft.com/office/drawing/2014/main" id="{AED5FEFC-896D-42E0-B6BD-40265C21D26C}"/>
            </a:ext>
          </a:extLst>
        </xdr:cNvPr>
        <xdr:cNvSpPr/>
      </xdr:nvSpPr>
      <xdr:spPr>
        <a:xfrm>
          <a:off x="16754475" y="1359217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4" name="テキスト ボックス 703">
          <a:extLst>
            <a:ext uri="{FF2B5EF4-FFF2-40B4-BE49-F238E27FC236}">
              <a16:creationId xmlns:a16="http://schemas.microsoft.com/office/drawing/2014/main" id="{28B36EF7-FCED-476D-878F-0F69DD310031}"/>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5" name="テキスト ボックス 704">
          <a:extLst>
            <a:ext uri="{FF2B5EF4-FFF2-40B4-BE49-F238E27FC236}">
              <a16:creationId xmlns:a16="http://schemas.microsoft.com/office/drawing/2014/main" id="{A5DD6830-D7F9-4C41-B95A-CBEAEDEC96A6}"/>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6" name="テキスト ボックス 705">
          <a:extLst>
            <a:ext uri="{FF2B5EF4-FFF2-40B4-BE49-F238E27FC236}">
              <a16:creationId xmlns:a16="http://schemas.microsoft.com/office/drawing/2014/main" id="{29186651-FE8E-4AAE-A728-6189CC9A0AED}"/>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7" name="テキスト ボックス 706">
          <a:extLst>
            <a:ext uri="{FF2B5EF4-FFF2-40B4-BE49-F238E27FC236}">
              <a16:creationId xmlns:a16="http://schemas.microsoft.com/office/drawing/2014/main" id="{4C46C295-F8BC-401A-BB9C-831F525079E9}"/>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8" name="テキスト ボックス 707">
          <a:extLst>
            <a:ext uri="{FF2B5EF4-FFF2-40B4-BE49-F238E27FC236}">
              <a16:creationId xmlns:a16="http://schemas.microsoft.com/office/drawing/2014/main" id="{A441B1AA-6C5A-4F8C-8535-048EE713600E}"/>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0</xdr:rowOff>
    </xdr:from>
    <xdr:to>
      <xdr:col>116</xdr:col>
      <xdr:colOff>114300</xdr:colOff>
      <xdr:row>86</xdr:row>
      <xdr:rowOff>101600</xdr:rowOff>
    </xdr:to>
    <xdr:sp macro="" textlink="">
      <xdr:nvSpPr>
        <xdr:cNvPr id="709" name="楕円 708">
          <a:extLst>
            <a:ext uri="{FF2B5EF4-FFF2-40B4-BE49-F238E27FC236}">
              <a16:creationId xmlns:a16="http://schemas.microsoft.com/office/drawing/2014/main" id="{DE005069-3CD9-4403-97B7-7CD1843218C2}"/>
            </a:ext>
          </a:extLst>
        </xdr:cNvPr>
        <xdr:cNvSpPr/>
      </xdr:nvSpPr>
      <xdr:spPr>
        <a:xfrm>
          <a:off x="19897725" y="139350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86377</xdr:rowOff>
    </xdr:from>
    <xdr:ext cx="469744" cy="259045"/>
    <xdr:sp macro="" textlink="">
      <xdr:nvSpPr>
        <xdr:cNvPr id="710" name="【児童館】&#10;一人当たり面積該当値テキスト">
          <a:extLst>
            <a:ext uri="{FF2B5EF4-FFF2-40B4-BE49-F238E27FC236}">
              <a16:creationId xmlns:a16="http://schemas.microsoft.com/office/drawing/2014/main" id="{34D2D352-7245-4EBF-908A-E86979FECA3A}"/>
            </a:ext>
          </a:extLst>
        </xdr:cNvPr>
        <xdr:cNvSpPr txBox="1"/>
      </xdr:nvSpPr>
      <xdr:spPr>
        <a:xfrm>
          <a:off x="19992975" y="13856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0</xdr:rowOff>
    </xdr:from>
    <xdr:to>
      <xdr:col>112</xdr:col>
      <xdr:colOff>38100</xdr:colOff>
      <xdr:row>86</xdr:row>
      <xdr:rowOff>101600</xdr:rowOff>
    </xdr:to>
    <xdr:sp macro="" textlink="">
      <xdr:nvSpPr>
        <xdr:cNvPr id="711" name="楕円 710">
          <a:extLst>
            <a:ext uri="{FF2B5EF4-FFF2-40B4-BE49-F238E27FC236}">
              <a16:creationId xmlns:a16="http://schemas.microsoft.com/office/drawing/2014/main" id="{4498C438-F0FB-4425-A7CC-1C1E421A68DC}"/>
            </a:ext>
          </a:extLst>
        </xdr:cNvPr>
        <xdr:cNvSpPr/>
      </xdr:nvSpPr>
      <xdr:spPr>
        <a:xfrm>
          <a:off x="19154775" y="1393507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50800</xdr:rowOff>
    </xdr:from>
    <xdr:to>
      <xdr:col>116</xdr:col>
      <xdr:colOff>63500</xdr:colOff>
      <xdr:row>86</xdr:row>
      <xdr:rowOff>50800</xdr:rowOff>
    </xdr:to>
    <xdr:cxnSp macro="">
      <xdr:nvCxnSpPr>
        <xdr:cNvPr id="712" name="直線コネクタ 711">
          <a:extLst>
            <a:ext uri="{FF2B5EF4-FFF2-40B4-BE49-F238E27FC236}">
              <a16:creationId xmlns:a16="http://schemas.microsoft.com/office/drawing/2014/main" id="{7E24FF4C-FF8D-4CA6-A263-3656EE38F173}"/>
            </a:ext>
          </a:extLst>
        </xdr:cNvPr>
        <xdr:cNvCxnSpPr/>
      </xdr:nvCxnSpPr>
      <xdr:spPr>
        <a:xfrm>
          <a:off x="19202400" y="13982700"/>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0</xdr:rowOff>
    </xdr:from>
    <xdr:to>
      <xdr:col>107</xdr:col>
      <xdr:colOff>101600</xdr:colOff>
      <xdr:row>86</xdr:row>
      <xdr:rowOff>101600</xdr:rowOff>
    </xdr:to>
    <xdr:sp macro="" textlink="">
      <xdr:nvSpPr>
        <xdr:cNvPr id="713" name="楕円 712">
          <a:extLst>
            <a:ext uri="{FF2B5EF4-FFF2-40B4-BE49-F238E27FC236}">
              <a16:creationId xmlns:a16="http://schemas.microsoft.com/office/drawing/2014/main" id="{610657F9-A24D-41A0-AC0C-9D51497BCB37}"/>
            </a:ext>
          </a:extLst>
        </xdr:cNvPr>
        <xdr:cNvSpPr/>
      </xdr:nvSpPr>
      <xdr:spPr>
        <a:xfrm>
          <a:off x="18345150" y="139350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50800</xdr:rowOff>
    </xdr:from>
    <xdr:to>
      <xdr:col>111</xdr:col>
      <xdr:colOff>177800</xdr:colOff>
      <xdr:row>86</xdr:row>
      <xdr:rowOff>50800</xdr:rowOff>
    </xdr:to>
    <xdr:cxnSp macro="">
      <xdr:nvCxnSpPr>
        <xdr:cNvPr id="714" name="直線コネクタ 713">
          <a:extLst>
            <a:ext uri="{FF2B5EF4-FFF2-40B4-BE49-F238E27FC236}">
              <a16:creationId xmlns:a16="http://schemas.microsoft.com/office/drawing/2014/main" id="{922C2DF7-FBC2-4DDB-B647-ABEF65B87B96}"/>
            </a:ext>
          </a:extLst>
        </xdr:cNvPr>
        <xdr:cNvCxnSpPr/>
      </xdr:nvCxnSpPr>
      <xdr:spPr>
        <a:xfrm>
          <a:off x="18392775" y="1398270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715" name="n_1aveValue【児童館】&#10;一人当たり面積">
          <a:extLst>
            <a:ext uri="{FF2B5EF4-FFF2-40B4-BE49-F238E27FC236}">
              <a16:creationId xmlns:a16="http://schemas.microsoft.com/office/drawing/2014/main" id="{9D2D4A8A-1066-45CF-A823-B6E069AAAC85}"/>
            </a:ext>
          </a:extLst>
        </xdr:cNvPr>
        <xdr:cNvSpPr txBox="1"/>
      </xdr:nvSpPr>
      <xdr:spPr>
        <a:xfrm>
          <a:off x="18983402" y="1335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716" name="n_2aveValue【児童館】&#10;一人当たり面積">
          <a:extLst>
            <a:ext uri="{FF2B5EF4-FFF2-40B4-BE49-F238E27FC236}">
              <a16:creationId xmlns:a16="http://schemas.microsoft.com/office/drawing/2014/main" id="{6536D053-04D6-426A-8021-E74FC8961292}"/>
            </a:ext>
          </a:extLst>
        </xdr:cNvPr>
        <xdr:cNvSpPr txBox="1"/>
      </xdr:nvSpPr>
      <xdr:spPr>
        <a:xfrm>
          <a:off x="18183302" y="1335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92727</xdr:rowOff>
    </xdr:from>
    <xdr:ext cx="469744" cy="259045"/>
    <xdr:sp macro="" textlink="">
      <xdr:nvSpPr>
        <xdr:cNvPr id="717" name="n_3aveValue【児童館】&#10;一人当たり面積">
          <a:extLst>
            <a:ext uri="{FF2B5EF4-FFF2-40B4-BE49-F238E27FC236}">
              <a16:creationId xmlns:a16="http://schemas.microsoft.com/office/drawing/2014/main" id="{3F58E3C0-8E37-4CE2-B9D0-6F5844CDE662}"/>
            </a:ext>
          </a:extLst>
        </xdr:cNvPr>
        <xdr:cNvSpPr txBox="1"/>
      </xdr:nvSpPr>
      <xdr:spPr>
        <a:xfrm>
          <a:off x="17383202" y="13380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92727</xdr:rowOff>
    </xdr:from>
    <xdr:ext cx="469744" cy="259045"/>
    <xdr:sp macro="" textlink="">
      <xdr:nvSpPr>
        <xdr:cNvPr id="718" name="n_4aveValue【児童館】&#10;一人当たり面積">
          <a:extLst>
            <a:ext uri="{FF2B5EF4-FFF2-40B4-BE49-F238E27FC236}">
              <a16:creationId xmlns:a16="http://schemas.microsoft.com/office/drawing/2014/main" id="{25B0C436-56C5-43E0-B4FB-47DE4FBB1DBD}"/>
            </a:ext>
          </a:extLst>
        </xdr:cNvPr>
        <xdr:cNvSpPr txBox="1"/>
      </xdr:nvSpPr>
      <xdr:spPr>
        <a:xfrm>
          <a:off x="16592627" y="13380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92727</xdr:rowOff>
    </xdr:from>
    <xdr:ext cx="469744" cy="259045"/>
    <xdr:sp macro="" textlink="">
      <xdr:nvSpPr>
        <xdr:cNvPr id="719" name="n_1mainValue【児童館】&#10;一人当たり面積">
          <a:extLst>
            <a:ext uri="{FF2B5EF4-FFF2-40B4-BE49-F238E27FC236}">
              <a16:creationId xmlns:a16="http://schemas.microsoft.com/office/drawing/2014/main" id="{9E65DE57-2AA0-4501-9652-61734DE98F69}"/>
            </a:ext>
          </a:extLst>
        </xdr:cNvPr>
        <xdr:cNvSpPr txBox="1"/>
      </xdr:nvSpPr>
      <xdr:spPr>
        <a:xfrm>
          <a:off x="18983402" y="14027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92727</xdr:rowOff>
    </xdr:from>
    <xdr:ext cx="469744" cy="259045"/>
    <xdr:sp macro="" textlink="">
      <xdr:nvSpPr>
        <xdr:cNvPr id="720" name="n_2mainValue【児童館】&#10;一人当たり面積">
          <a:extLst>
            <a:ext uri="{FF2B5EF4-FFF2-40B4-BE49-F238E27FC236}">
              <a16:creationId xmlns:a16="http://schemas.microsoft.com/office/drawing/2014/main" id="{8873DE69-1949-462C-855E-026994049C95}"/>
            </a:ext>
          </a:extLst>
        </xdr:cNvPr>
        <xdr:cNvSpPr txBox="1"/>
      </xdr:nvSpPr>
      <xdr:spPr>
        <a:xfrm>
          <a:off x="18183302" y="14027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1" name="正方形/長方形 720">
          <a:extLst>
            <a:ext uri="{FF2B5EF4-FFF2-40B4-BE49-F238E27FC236}">
              <a16:creationId xmlns:a16="http://schemas.microsoft.com/office/drawing/2014/main" id="{F537C208-6A86-4A93-BA96-A17B62BF8348}"/>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2" name="正方形/長方形 721">
          <a:extLst>
            <a:ext uri="{FF2B5EF4-FFF2-40B4-BE49-F238E27FC236}">
              <a16:creationId xmlns:a16="http://schemas.microsoft.com/office/drawing/2014/main" id="{4D6F967A-3CD0-4D54-868D-5A3AA58EE76D}"/>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3" name="正方形/長方形 722">
          <a:extLst>
            <a:ext uri="{FF2B5EF4-FFF2-40B4-BE49-F238E27FC236}">
              <a16:creationId xmlns:a16="http://schemas.microsoft.com/office/drawing/2014/main" id="{BE71E708-4B67-4DF5-A0A1-73FB03FCAE52}"/>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4" name="正方形/長方形 723">
          <a:extLst>
            <a:ext uri="{FF2B5EF4-FFF2-40B4-BE49-F238E27FC236}">
              <a16:creationId xmlns:a16="http://schemas.microsoft.com/office/drawing/2014/main" id="{1C58074A-71ED-4A74-8AF0-0EEBCEC4E2FD}"/>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5" name="正方形/長方形 724">
          <a:extLst>
            <a:ext uri="{FF2B5EF4-FFF2-40B4-BE49-F238E27FC236}">
              <a16:creationId xmlns:a16="http://schemas.microsoft.com/office/drawing/2014/main" id="{544357BB-36AE-4576-BF39-DFBA5DD1A6FF}"/>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6" name="正方形/長方形 725">
          <a:extLst>
            <a:ext uri="{FF2B5EF4-FFF2-40B4-BE49-F238E27FC236}">
              <a16:creationId xmlns:a16="http://schemas.microsoft.com/office/drawing/2014/main" id="{1B4ADF0F-6B04-4FD9-8324-732B541CAEEC}"/>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7" name="正方形/長方形 726">
          <a:extLst>
            <a:ext uri="{FF2B5EF4-FFF2-40B4-BE49-F238E27FC236}">
              <a16:creationId xmlns:a16="http://schemas.microsoft.com/office/drawing/2014/main" id="{73A6F753-70FD-4F0D-BC0C-0144BBB4CF72}"/>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8" name="正方形/長方形 727">
          <a:extLst>
            <a:ext uri="{FF2B5EF4-FFF2-40B4-BE49-F238E27FC236}">
              <a16:creationId xmlns:a16="http://schemas.microsoft.com/office/drawing/2014/main" id="{F3934303-36AA-4A60-A4C4-4389FC342D48}"/>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29" name="テキスト ボックス 728">
          <a:extLst>
            <a:ext uri="{FF2B5EF4-FFF2-40B4-BE49-F238E27FC236}">
              <a16:creationId xmlns:a16="http://schemas.microsoft.com/office/drawing/2014/main" id="{FEC88A09-EA3A-4451-BB42-D81E82ABBF31}"/>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0" name="直線コネクタ 729">
          <a:extLst>
            <a:ext uri="{FF2B5EF4-FFF2-40B4-BE49-F238E27FC236}">
              <a16:creationId xmlns:a16="http://schemas.microsoft.com/office/drawing/2014/main" id="{115CBE3C-8C0E-48BD-8CA0-934F4FAC2E9D}"/>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1" name="テキスト ボックス 730">
          <a:extLst>
            <a:ext uri="{FF2B5EF4-FFF2-40B4-BE49-F238E27FC236}">
              <a16:creationId xmlns:a16="http://schemas.microsoft.com/office/drawing/2014/main" id="{F96C93B9-E938-4BBF-935C-BE12540A4208}"/>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32" name="直線コネクタ 731">
          <a:extLst>
            <a:ext uri="{FF2B5EF4-FFF2-40B4-BE49-F238E27FC236}">
              <a16:creationId xmlns:a16="http://schemas.microsoft.com/office/drawing/2014/main" id="{F377C35C-BF0B-4891-8E15-53939F397E42}"/>
            </a:ext>
          </a:extLst>
        </xdr:cNvPr>
        <xdr:cNvCxnSpPr/>
      </xdr:nvCxnSpPr>
      <xdr:spPr>
        <a:xfrm>
          <a:off x="11210925" y="178661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33" name="テキスト ボックス 732">
          <a:extLst>
            <a:ext uri="{FF2B5EF4-FFF2-40B4-BE49-F238E27FC236}">
              <a16:creationId xmlns:a16="http://schemas.microsoft.com/office/drawing/2014/main" id="{75C7D19D-1A4A-4C21-BC5F-510443504C8C}"/>
            </a:ext>
          </a:extLst>
        </xdr:cNvPr>
        <xdr:cNvSpPr txBox="1"/>
      </xdr:nvSpPr>
      <xdr:spPr>
        <a:xfrm>
          <a:off x="107945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34" name="直線コネクタ 733">
          <a:extLst>
            <a:ext uri="{FF2B5EF4-FFF2-40B4-BE49-F238E27FC236}">
              <a16:creationId xmlns:a16="http://schemas.microsoft.com/office/drawing/2014/main" id="{55FA1215-0E9A-4863-9E10-6C8D71546F52}"/>
            </a:ext>
          </a:extLst>
        </xdr:cNvPr>
        <xdr:cNvCxnSpPr/>
      </xdr:nvCxnSpPr>
      <xdr:spPr>
        <a:xfrm>
          <a:off x="11210925" y="1753643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35" name="テキスト ボックス 734">
          <a:extLst>
            <a:ext uri="{FF2B5EF4-FFF2-40B4-BE49-F238E27FC236}">
              <a16:creationId xmlns:a16="http://schemas.microsoft.com/office/drawing/2014/main" id="{81AB5D7B-094F-4389-9C07-8370BFA80501}"/>
            </a:ext>
          </a:extLst>
        </xdr:cNvPr>
        <xdr:cNvSpPr txBox="1"/>
      </xdr:nvSpPr>
      <xdr:spPr>
        <a:xfrm>
          <a:off x="10845966"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36" name="直線コネクタ 735">
          <a:extLst>
            <a:ext uri="{FF2B5EF4-FFF2-40B4-BE49-F238E27FC236}">
              <a16:creationId xmlns:a16="http://schemas.microsoft.com/office/drawing/2014/main" id="{0A6F3D56-9CCC-4D53-8083-FD29211ADA25}"/>
            </a:ext>
          </a:extLst>
        </xdr:cNvPr>
        <xdr:cNvCxnSpPr/>
      </xdr:nvCxnSpPr>
      <xdr:spPr>
        <a:xfrm>
          <a:off x="11210925" y="172098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37" name="テキスト ボックス 736">
          <a:extLst>
            <a:ext uri="{FF2B5EF4-FFF2-40B4-BE49-F238E27FC236}">
              <a16:creationId xmlns:a16="http://schemas.microsoft.com/office/drawing/2014/main" id="{9CE13E43-D623-40B3-B4E2-C791FC324325}"/>
            </a:ext>
          </a:extLst>
        </xdr:cNvPr>
        <xdr:cNvSpPr txBox="1"/>
      </xdr:nvSpPr>
      <xdr:spPr>
        <a:xfrm>
          <a:off x="10845966"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38" name="直線コネクタ 737">
          <a:extLst>
            <a:ext uri="{FF2B5EF4-FFF2-40B4-BE49-F238E27FC236}">
              <a16:creationId xmlns:a16="http://schemas.microsoft.com/office/drawing/2014/main" id="{29DFB9CE-1B2F-4C34-88A4-8E600E5D6C34}"/>
            </a:ext>
          </a:extLst>
        </xdr:cNvPr>
        <xdr:cNvCxnSpPr/>
      </xdr:nvCxnSpPr>
      <xdr:spPr>
        <a:xfrm>
          <a:off x="11210925" y="1688963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39" name="テキスト ボックス 738">
          <a:extLst>
            <a:ext uri="{FF2B5EF4-FFF2-40B4-BE49-F238E27FC236}">
              <a16:creationId xmlns:a16="http://schemas.microsoft.com/office/drawing/2014/main" id="{A25424DD-16F9-4C82-BB13-715D3A488DD0}"/>
            </a:ext>
          </a:extLst>
        </xdr:cNvPr>
        <xdr:cNvSpPr txBox="1"/>
      </xdr:nvSpPr>
      <xdr:spPr>
        <a:xfrm>
          <a:off x="10845966"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40" name="直線コネクタ 739">
          <a:extLst>
            <a:ext uri="{FF2B5EF4-FFF2-40B4-BE49-F238E27FC236}">
              <a16:creationId xmlns:a16="http://schemas.microsoft.com/office/drawing/2014/main" id="{845D03E2-4AB5-47B9-BF6C-AF767ACB9162}"/>
            </a:ext>
          </a:extLst>
        </xdr:cNvPr>
        <xdr:cNvCxnSpPr/>
      </xdr:nvCxnSpPr>
      <xdr:spPr>
        <a:xfrm>
          <a:off x="11210925" y="165630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41" name="テキスト ボックス 740">
          <a:extLst>
            <a:ext uri="{FF2B5EF4-FFF2-40B4-BE49-F238E27FC236}">
              <a16:creationId xmlns:a16="http://schemas.microsoft.com/office/drawing/2014/main" id="{179035A2-CF5A-413E-A642-84BEBDB65589}"/>
            </a:ext>
          </a:extLst>
        </xdr:cNvPr>
        <xdr:cNvSpPr txBox="1"/>
      </xdr:nvSpPr>
      <xdr:spPr>
        <a:xfrm>
          <a:off x="10845966"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42" name="直線コネクタ 741">
          <a:extLst>
            <a:ext uri="{FF2B5EF4-FFF2-40B4-BE49-F238E27FC236}">
              <a16:creationId xmlns:a16="http://schemas.microsoft.com/office/drawing/2014/main" id="{722FDC93-381B-485A-8271-1C7134A05BE0}"/>
            </a:ext>
          </a:extLst>
        </xdr:cNvPr>
        <xdr:cNvCxnSpPr/>
      </xdr:nvCxnSpPr>
      <xdr:spPr>
        <a:xfrm>
          <a:off x="11210925" y="1623332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43" name="テキスト ボックス 742">
          <a:extLst>
            <a:ext uri="{FF2B5EF4-FFF2-40B4-BE49-F238E27FC236}">
              <a16:creationId xmlns:a16="http://schemas.microsoft.com/office/drawing/2014/main" id="{5FBE2644-9521-4321-875D-6A2D8A64B990}"/>
            </a:ext>
          </a:extLst>
        </xdr:cNvPr>
        <xdr:cNvSpPr txBox="1"/>
      </xdr:nvSpPr>
      <xdr:spPr>
        <a:xfrm>
          <a:off x="10903736" y="160879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4" name="直線コネクタ 743">
          <a:extLst>
            <a:ext uri="{FF2B5EF4-FFF2-40B4-BE49-F238E27FC236}">
              <a16:creationId xmlns:a16="http://schemas.microsoft.com/office/drawing/2014/main" id="{16987C07-CA36-4545-8776-2A7D8823F4E7}"/>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公民館】&#10;有形固定資産減価償却率グラフ枠">
          <a:extLst>
            <a:ext uri="{FF2B5EF4-FFF2-40B4-BE49-F238E27FC236}">
              <a16:creationId xmlns:a16="http://schemas.microsoft.com/office/drawing/2014/main" id="{01DC71E5-DBA2-42C2-B0AC-DE7D38F189A1}"/>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118655</xdr:rowOff>
    </xdr:from>
    <xdr:to>
      <xdr:col>85</xdr:col>
      <xdr:colOff>126364</xdr:colOff>
      <xdr:row>109</xdr:row>
      <xdr:rowOff>19050</xdr:rowOff>
    </xdr:to>
    <xdr:cxnSp macro="">
      <xdr:nvCxnSpPr>
        <xdr:cNvPr id="746" name="直線コネクタ 745">
          <a:extLst>
            <a:ext uri="{FF2B5EF4-FFF2-40B4-BE49-F238E27FC236}">
              <a16:creationId xmlns:a16="http://schemas.microsoft.com/office/drawing/2014/main" id="{04A0FEB6-09DF-4E15-BCC5-475635F6DB03}"/>
            </a:ext>
          </a:extLst>
        </xdr:cNvPr>
        <xdr:cNvCxnSpPr/>
      </xdr:nvCxnSpPr>
      <xdr:spPr>
        <a:xfrm flipV="1">
          <a:off x="14696439" y="16409580"/>
          <a:ext cx="0" cy="1440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22877</xdr:rowOff>
    </xdr:from>
    <xdr:ext cx="405111" cy="259045"/>
    <xdr:sp macro="" textlink="">
      <xdr:nvSpPr>
        <xdr:cNvPr id="747" name="【公民館】&#10;有形固定資産減価償却率最小値テキスト">
          <a:extLst>
            <a:ext uri="{FF2B5EF4-FFF2-40B4-BE49-F238E27FC236}">
              <a16:creationId xmlns:a16="http://schemas.microsoft.com/office/drawing/2014/main" id="{2640767E-6AFF-430B-8314-73B7F8188565}"/>
            </a:ext>
          </a:extLst>
        </xdr:cNvPr>
        <xdr:cNvSpPr txBox="1"/>
      </xdr:nvSpPr>
      <xdr:spPr>
        <a:xfrm>
          <a:off x="14735175" y="17856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19050</xdr:rowOff>
    </xdr:from>
    <xdr:to>
      <xdr:col>86</xdr:col>
      <xdr:colOff>25400</xdr:colOff>
      <xdr:row>109</xdr:row>
      <xdr:rowOff>19050</xdr:rowOff>
    </xdr:to>
    <xdr:cxnSp macro="">
      <xdr:nvCxnSpPr>
        <xdr:cNvPr id="748" name="直線コネクタ 747">
          <a:extLst>
            <a:ext uri="{FF2B5EF4-FFF2-40B4-BE49-F238E27FC236}">
              <a16:creationId xmlns:a16="http://schemas.microsoft.com/office/drawing/2014/main" id="{C17CB062-0FED-424F-8691-056727124DEA}"/>
            </a:ext>
          </a:extLst>
        </xdr:cNvPr>
        <xdr:cNvCxnSpPr/>
      </xdr:nvCxnSpPr>
      <xdr:spPr>
        <a:xfrm>
          <a:off x="14611350" y="178498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65332</xdr:rowOff>
    </xdr:from>
    <xdr:ext cx="405111" cy="259045"/>
    <xdr:sp macro="" textlink="">
      <xdr:nvSpPr>
        <xdr:cNvPr id="749" name="【公民館】&#10;有形固定資産減価償却率最大値テキスト">
          <a:extLst>
            <a:ext uri="{FF2B5EF4-FFF2-40B4-BE49-F238E27FC236}">
              <a16:creationId xmlns:a16="http://schemas.microsoft.com/office/drawing/2014/main" id="{80B8D1D9-17E2-4F8A-8ADE-67F24F6A931E}"/>
            </a:ext>
          </a:extLst>
        </xdr:cNvPr>
        <xdr:cNvSpPr txBox="1"/>
      </xdr:nvSpPr>
      <xdr:spPr>
        <a:xfrm>
          <a:off x="14735175" y="16184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118655</xdr:rowOff>
    </xdr:from>
    <xdr:to>
      <xdr:col>86</xdr:col>
      <xdr:colOff>25400</xdr:colOff>
      <xdr:row>100</xdr:row>
      <xdr:rowOff>118655</xdr:rowOff>
    </xdr:to>
    <xdr:cxnSp macro="">
      <xdr:nvCxnSpPr>
        <xdr:cNvPr id="750" name="直線コネクタ 749">
          <a:extLst>
            <a:ext uri="{FF2B5EF4-FFF2-40B4-BE49-F238E27FC236}">
              <a16:creationId xmlns:a16="http://schemas.microsoft.com/office/drawing/2014/main" id="{7409A8B4-B60D-4B08-A42B-FC0D866380DB}"/>
            </a:ext>
          </a:extLst>
        </xdr:cNvPr>
        <xdr:cNvCxnSpPr/>
      </xdr:nvCxnSpPr>
      <xdr:spPr>
        <a:xfrm>
          <a:off x="14611350" y="1640958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126654</xdr:rowOff>
    </xdr:from>
    <xdr:ext cx="405111" cy="259045"/>
    <xdr:sp macro="" textlink="">
      <xdr:nvSpPr>
        <xdr:cNvPr id="751" name="【公民館】&#10;有形固定資産減価償却率平均値テキスト">
          <a:extLst>
            <a:ext uri="{FF2B5EF4-FFF2-40B4-BE49-F238E27FC236}">
              <a16:creationId xmlns:a16="http://schemas.microsoft.com/office/drawing/2014/main" id="{AE6A0BC7-5C84-4E84-A328-F0930769A026}"/>
            </a:ext>
          </a:extLst>
        </xdr:cNvPr>
        <xdr:cNvSpPr txBox="1"/>
      </xdr:nvSpPr>
      <xdr:spPr>
        <a:xfrm>
          <a:off x="14735175" y="170970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103777</xdr:rowOff>
    </xdr:from>
    <xdr:to>
      <xdr:col>85</xdr:col>
      <xdr:colOff>177800</xdr:colOff>
      <xdr:row>106</xdr:row>
      <xdr:rowOff>33927</xdr:rowOff>
    </xdr:to>
    <xdr:sp macro="" textlink="">
      <xdr:nvSpPr>
        <xdr:cNvPr id="752" name="フローチャート: 判断 751">
          <a:extLst>
            <a:ext uri="{FF2B5EF4-FFF2-40B4-BE49-F238E27FC236}">
              <a16:creationId xmlns:a16="http://schemas.microsoft.com/office/drawing/2014/main" id="{C5F9F9ED-AC87-4B30-8075-7AF5D0E47F21}"/>
            </a:ext>
          </a:extLst>
        </xdr:cNvPr>
        <xdr:cNvSpPr/>
      </xdr:nvSpPr>
      <xdr:spPr>
        <a:xfrm>
          <a:off x="14649450" y="1725195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95613</xdr:rowOff>
    </xdr:from>
    <xdr:to>
      <xdr:col>81</xdr:col>
      <xdr:colOff>101600</xdr:colOff>
      <xdr:row>106</xdr:row>
      <xdr:rowOff>25763</xdr:rowOff>
    </xdr:to>
    <xdr:sp macro="" textlink="">
      <xdr:nvSpPr>
        <xdr:cNvPr id="753" name="フローチャート: 判断 752">
          <a:extLst>
            <a:ext uri="{FF2B5EF4-FFF2-40B4-BE49-F238E27FC236}">
              <a16:creationId xmlns:a16="http://schemas.microsoft.com/office/drawing/2014/main" id="{39FD852E-9E71-42EF-99B8-41CEFEFCBC2B}"/>
            </a:ext>
          </a:extLst>
        </xdr:cNvPr>
        <xdr:cNvSpPr/>
      </xdr:nvSpPr>
      <xdr:spPr>
        <a:xfrm>
          <a:off x="13887450" y="17240613"/>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64588</xdr:rowOff>
    </xdr:from>
    <xdr:to>
      <xdr:col>76</xdr:col>
      <xdr:colOff>165100</xdr:colOff>
      <xdr:row>105</xdr:row>
      <xdr:rowOff>166188</xdr:rowOff>
    </xdr:to>
    <xdr:sp macro="" textlink="">
      <xdr:nvSpPr>
        <xdr:cNvPr id="754" name="フローチャート: 判断 753">
          <a:extLst>
            <a:ext uri="{FF2B5EF4-FFF2-40B4-BE49-F238E27FC236}">
              <a16:creationId xmlns:a16="http://schemas.microsoft.com/office/drawing/2014/main" id="{BD089BBC-9F1B-4E85-9067-53D89AD456E0}"/>
            </a:ext>
          </a:extLst>
        </xdr:cNvPr>
        <xdr:cNvSpPr/>
      </xdr:nvSpPr>
      <xdr:spPr>
        <a:xfrm>
          <a:off x="13096875" y="1721276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89081</xdr:rowOff>
    </xdr:from>
    <xdr:to>
      <xdr:col>72</xdr:col>
      <xdr:colOff>38100</xdr:colOff>
      <xdr:row>106</xdr:row>
      <xdr:rowOff>19231</xdr:rowOff>
    </xdr:to>
    <xdr:sp macro="" textlink="">
      <xdr:nvSpPr>
        <xdr:cNvPr id="755" name="フローチャート: 判断 754">
          <a:extLst>
            <a:ext uri="{FF2B5EF4-FFF2-40B4-BE49-F238E27FC236}">
              <a16:creationId xmlns:a16="http://schemas.microsoft.com/office/drawing/2014/main" id="{D2CA8C0D-D55A-4EF1-8A51-8ADE8E8CDB9E}"/>
            </a:ext>
          </a:extLst>
        </xdr:cNvPr>
        <xdr:cNvSpPr/>
      </xdr:nvSpPr>
      <xdr:spPr>
        <a:xfrm>
          <a:off x="12296775" y="1723090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77651</xdr:rowOff>
    </xdr:from>
    <xdr:to>
      <xdr:col>67</xdr:col>
      <xdr:colOff>101600</xdr:colOff>
      <xdr:row>106</xdr:row>
      <xdr:rowOff>7801</xdr:rowOff>
    </xdr:to>
    <xdr:sp macro="" textlink="">
      <xdr:nvSpPr>
        <xdr:cNvPr id="756" name="フローチャート: 判断 755">
          <a:extLst>
            <a:ext uri="{FF2B5EF4-FFF2-40B4-BE49-F238E27FC236}">
              <a16:creationId xmlns:a16="http://schemas.microsoft.com/office/drawing/2014/main" id="{EA288C4D-AF4F-4A98-89FC-47B069DEAD9F}"/>
            </a:ext>
          </a:extLst>
        </xdr:cNvPr>
        <xdr:cNvSpPr/>
      </xdr:nvSpPr>
      <xdr:spPr>
        <a:xfrm>
          <a:off x="11487150" y="1722265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57" name="テキスト ボックス 756">
          <a:extLst>
            <a:ext uri="{FF2B5EF4-FFF2-40B4-BE49-F238E27FC236}">
              <a16:creationId xmlns:a16="http://schemas.microsoft.com/office/drawing/2014/main" id="{1BD4DB66-19EB-4A9C-B875-B861E7880F12}"/>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58" name="テキスト ボックス 757">
          <a:extLst>
            <a:ext uri="{FF2B5EF4-FFF2-40B4-BE49-F238E27FC236}">
              <a16:creationId xmlns:a16="http://schemas.microsoft.com/office/drawing/2014/main" id="{EB2DDEBC-75B8-48E4-AA70-3D65893E2E6C}"/>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59" name="テキスト ボックス 758">
          <a:extLst>
            <a:ext uri="{FF2B5EF4-FFF2-40B4-BE49-F238E27FC236}">
              <a16:creationId xmlns:a16="http://schemas.microsoft.com/office/drawing/2014/main" id="{F7F35EC6-D1F8-40E4-A907-98A65BBAE3CA}"/>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0" name="テキスト ボックス 759">
          <a:extLst>
            <a:ext uri="{FF2B5EF4-FFF2-40B4-BE49-F238E27FC236}">
              <a16:creationId xmlns:a16="http://schemas.microsoft.com/office/drawing/2014/main" id="{056A9797-82E1-4F9B-BCEB-47BC90BAEA9B}"/>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1" name="テキスト ボックス 760">
          <a:extLst>
            <a:ext uri="{FF2B5EF4-FFF2-40B4-BE49-F238E27FC236}">
              <a16:creationId xmlns:a16="http://schemas.microsoft.com/office/drawing/2014/main" id="{CA32B518-06DA-4592-9F5C-355A3CE3BFF7}"/>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51526</xdr:rowOff>
    </xdr:from>
    <xdr:to>
      <xdr:col>85</xdr:col>
      <xdr:colOff>177800</xdr:colOff>
      <xdr:row>106</xdr:row>
      <xdr:rowOff>153126</xdr:rowOff>
    </xdr:to>
    <xdr:sp macro="" textlink="">
      <xdr:nvSpPr>
        <xdr:cNvPr id="762" name="楕円 761">
          <a:extLst>
            <a:ext uri="{FF2B5EF4-FFF2-40B4-BE49-F238E27FC236}">
              <a16:creationId xmlns:a16="http://schemas.microsoft.com/office/drawing/2014/main" id="{0BE747AF-6537-47E5-A374-CFDF7AEA2087}"/>
            </a:ext>
          </a:extLst>
        </xdr:cNvPr>
        <xdr:cNvSpPr/>
      </xdr:nvSpPr>
      <xdr:spPr>
        <a:xfrm>
          <a:off x="14649450" y="1736480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29953</xdr:rowOff>
    </xdr:from>
    <xdr:ext cx="405111" cy="259045"/>
    <xdr:sp macro="" textlink="">
      <xdr:nvSpPr>
        <xdr:cNvPr id="763" name="【公民館】&#10;有形固定資産減価償却率該当値テキスト">
          <a:extLst>
            <a:ext uri="{FF2B5EF4-FFF2-40B4-BE49-F238E27FC236}">
              <a16:creationId xmlns:a16="http://schemas.microsoft.com/office/drawing/2014/main" id="{326C667C-6007-4D87-AE82-307673679D8A}"/>
            </a:ext>
          </a:extLst>
        </xdr:cNvPr>
        <xdr:cNvSpPr txBox="1"/>
      </xdr:nvSpPr>
      <xdr:spPr>
        <a:xfrm>
          <a:off x="14735175" y="17343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25400</xdr:rowOff>
    </xdr:from>
    <xdr:to>
      <xdr:col>81</xdr:col>
      <xdr:colOff>101600</xdr:colOff>
      <xdr:row>106</xdr:row>
      <xdr:rowOff>127000</xdr:rowOff>
    </xdr:to>
    <xdr:sp macro="" textlink="">
      <xdr:nvSpPr>
        <xdr:cNvPr id="764" name="楕円 763">
          <a:extLst>
            <a:ext uri="{FF2B5EF4-FFF2-40B4-BE49-F238E27FC236}">
              <a16:creationId xmlns:a16="http://schemas.microsoft.com/office/drawing/2014/main" id="{2471D33E-79F1-4CBC-B5D7-7CDF2D5C3668}"/>
            </a:ext>
          </a:extLst>
        </xdr:cNvPr>
        <xdr:cNvSpPr/>
      </xdr:nvSpPr>
      <xdr:spPr>
        <a:xfrm>
          <a:off x="13887450" y="173450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76200</xdr:rowOff>
    </xdr:from>
    <xdr:to>
      <xdr:col>85</xdr:col>
      <xdr:colOff>127000</xdr:colOff>
      <xdr:row>106</xdr:row>
      <xdr:rowOff>102326</xdr:rowOff>
    </xdr:to>
    <xdr:cxnSp macro="">
      <xdr:nvCxnSpPr>
        <xdr:cNvPr id="765" name="直線コネクタ 764">
          <a:extLst>
            <a:ext uri="{FF2B5EF4-FFF2-40B4-BE49-F238E27FC236}">
              <a16:creationId xmlns:a16="http://schemas.microsoft.com/office/drawing/2014/main" id="{93B780A9-33F3-42E0-8AEF-721D552E5125}"/>
            </a:ext>
          </a:extLst>
        </xdr:cNvPr>
        <xdr:cNvCxnSpPr/>
      </xdr:nvCxnSpPr>
      <xdr:spPr>
        <a:xfrm>
          <a:off x="13935075" y="17392650"/>
          <a:ext cx="762000" cy="2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59689</xdr:rowOff>
    </xdr:from>
    <xdr:to>
      <xdr:col>76</xdr:col>
      <xdr:colOff>165100</xdr:colOff>
      <xdr:row>106</xdr:row>
      <xdr:rowOff>161289</xdr:rowOff>
    </xdr:to>
    <xdr:sp macro="" textlink="">
      <xdr:nvSpPr>
        <xdr:cNvPr id="766" name="楕円 765">
          <a:extLst>
            <a:ext uri="{FF2B5EF4-FFF2-40B4-BE49-F238E27FC236}">
              <a16:creationId xmlns:a16="http://schemas.microsoft.com/office/drawing/2014/main" id="{3C92B546-6349-4917-A141-080D9E7E8DBB}"/>
            </a:ext>
          </a:extLst>
        </xdr:cNvPr>
        <xdr:cNvSpPr/>
      </xdr:nvSpPr>
      <xdr:spPr>
        <a:xfrm>
          <a:off x="13096875" y="1737613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76200</xdr:rowOff>
    </xdr:from>
    <xdr:to>
      <xdr:col>81</xdr:col>
      <xdr:colOff>50800</xdr:colOff>
      <xdr:row>106</xdr:row>
      <xdr:rowOff>110489</xdr:rowOff>
    </xdr:to>
    <xdr:cxnSp macro="">
      <xdr:nvCxnSpPr>
        <xdr:cNvPr id="767" name="直線コネクタ 766">
          <a:extLst>
            <a:ext uri="{FF2B5EF4-FFF2-40B4-BE49-F238E27FC236}">
              <a16:creationId xmlns:a16="http://schemas.microsoft.com/office/drawing/2014/main" id="{9371C657-DE14-4605-8839-3155DD384EB9}"/>
            </a:ext>
          </a:extLst>
        </xdr:cNvPr>
        <xdr:cNvCxnSpPr/>
      </xdr:nvCxnSpPr>
      <xdr:spPr>
        <a:xfrm flipV="1">
          <a:off x="13144500" y="17392650"/>
          <a:ext cx="790575" cy="3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23768</xdr:rowOff>
    </xdr:from>
    <xdr:to>
      <xdr:col>72</xdr:col>
      <xdr:colOff>38100</xdr:colOff>
      <xdr:row>106</xdr:row>
      <xdr:rowOff>125368</xdr:rowOff>
    </xdr:to>
    <xdr:sp macro="" textlink="">
      <xdr:nvSpPr>
        <xdr:cNvPr id="768" name="楕円 767">
          <a:extLst>
            <a:ext uri="{FF2B5EF4-FFF2-40B4-BE49-F238E27FC236}">
              <a16:creationId xmlns:a16="http://schemas.microsoft.com/office/drawing/2014/main" id="{63B345B5-644C-4193-B70C-5C94C85CEE4A}"/>
            </a:ext>
          </a:extLst>
        </xdr:cNvPr>
        <xdr:cNvSpPr/>
      </xdr:nvSpPr>
      <xdr:spPr>
        <a:xfrm>
          <a:off x="12296775" y="1734339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74568</xdr:rowOff>
    </xdr:from>
    <xdr:to>
      <xdr:col>76</xdr:col>
      <xdr:colOff>114300</xdr:colOff>
      <xdr:row>106</xdr:row>
      <xdr:rowOff>110489</xdr:rowOff>
    </xdr:to>
    <xdr:cxnSp macro="">
      <xdr:nvCxnSpPr>
        <xdr:cNvPr id="769" name="直線コネクタ 768">
          <a:extLst>
            <a:ext uri="{FF2B5EF4-FFF2-40B4-BE49-F238E27FC236}">
              <a16:creationId xmlns:a16="http://schemas.microsoft.com/office/drawing/2014/main" id="{F36DD506-4222-4061-A54A-1F44C6FF14A2}"/>
            </a:ext>
          </a:extLst>
        </xdr:cNvPr>
        <xdr:cNvCxnSpPr/>
      </xdr:nvCxnSpPr>
      <xdr:spPr>
        <a:xfrm>
          <a:off x="12344400" y="17391018"/>
          <a:ext cx="800100" cy="32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159294</xdr:rowOff>
    </xdr:from>
    <xdr:to>
      <xdr:col>67</xdr:col>
      <xdr:colOff>101600</xdr:colOff>
      <xdr:row>106</xdr:row>
      <xdr:rowOff>89444</xdr:rowOff>
    </xdr:to>
    <xdr:sp macro="" textlink="">
      <xdr:nvSpPr>
        <xdr:cNvPr id="770" name="楕円 769">
          <a:extLst>
            <a:ext uri="{FF2B5EF4-FFF2-40B4-BE49-F238E27FC236}">
              <a16:creationId xmlns:a16="http://schemas.microsoft.com/office/drawing/2014/main" id="{24E0924B-598B-4A14-A084-93659BF867E0}"/>
            </a:ext>
          </a:extLst>
        </xdr:cNvPr>
        <xdr:cNvSpPr/>
      </xdr:nvSpPr>
      <xdr:spPr>
        <a:xfrm>
          <a:off x="11487150" y="1730746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38644</xdr:rowOff>
    </xdr:from>
    <xdr:to>
      <xdr:col>71</xdr:col>
      <xdr:colOff>177800</xdr:colOff>
      <xdr:row>106</xdr:row>
      <xdr:rowOff>74568</xdr:rowOff>
    </xdr:to>
    <xdr:cxnSp macro="">
      <xdr:nvCxnSpPr>
        <xdr:cNvPr id="771" name="直線コネクタ 770">
          <a:extLst>
            <a:ext uri="{FF2B5EF4-FFF2-40B4-BE49-F238E27FC236}">
              <a16:creationId xmlns:a16="http://schemas.microsoft.com/office/drawing/2014/main" id="{28DF748F-A20C-47FD-8D52-29936777F984}"/>
            </a:ext>
          </a:extLst>
        </xdr:cNvPr>
        <xdr:cNvCxnSpPr/>
      </xdr:nvCxnSpPr>
      <xdr:spPr>
        <a:xfrm>
          <a:off x="11534775" y="17355094"/>
          <a:ext cx="809625"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42290</xdr:rowOff>
    </xdr:from>
    <xdr:ext cx="405111" cy="259045"/>
    <xdr:sp macro="" textlink="">
      <xdr:nvSpPr>
        <xdr:cNvPr id="772" name="n_1aveValue【公民館】&#10;有形固定資産減価償却率">
          <a:extLst>
            <a:ext uri="{FF2B5EF4-FFF2-40B4-BE49-F238E27FC236}">
              <a16:creationId xmlns:a16="http://schemas.microsoft.com/office/drawing/2014/main" id="{C36ADFFB-425D-447B-8434-35EBEBB1AF55}"/>
            </a:ext>
          </a:extLst>
        </xdr:cNvPr>
        <xdr:cNvSpPr txBox="1"/>
      </xdr:nvSpPr>
      <xdr:spPr>
        <a:xfrm>
          <a:off x="13745219" y="17019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11265</xdr:rowOff>
    </xdr:from>
    <xdr:ext cx="405111" cy="259045"/>
    <xdr:sp macro="" textlink="">
      <xdr:nvSpPr>
        <xdr:cNvPr id="773" name="n_2aveValue【公民館】&#10;有形固定資産減価償却率">
          <a:extLst>
            <a:ext uri="{FF2B5EF4-FFF2-40B4-BE49-F238E27FC236}">
              <a16:creationId xmlns:a16="http://schemas.microsoft.com/office/drawing/2014/main" id="{94774110-AC0C-4002-8FAC-24A02B521F3E}"/>
            </a:ext>
          </a:extLst>
        </xdr:cNvPr>
        <xdr:cNvSpPr txBox="1"/>
      </xdr:nvSpPr>
      <xdr:spPr>
        <a:xfrm>
          <a:off x="12964169" y="1698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35758</xdr:rowOff>
    </xdr:from>
    <xdr:ext cx="405111" cy="259045"/>
    <xdr:sp macro="" textlink="">
      <xdr:nvSpPr>
        <xdr:cNvPr id="774" name="n_3aveValue【公民館】&#10;有形固定資産減価償却率">
          <a:extLst>
            <a:ext uri="{FF2B5EF4-FFF2-40B4-BE49-F238E27FC236}">
              <a16:creationId xmlns:a16="http://schemas.microsoft.com/office/drawing/2014/main" id="{CFB18B11-0C48-474F-8C7F-568131FC6BBC}"/>
            </a:ext>
          </a:extLst>
        </xdr:cNvPr>
        <xdr:cNvSpPr txBox="1"/>
      </xdr:nvSpPr>
      <xdr:spPr>
        <a:xfrm>
          <a:off x="12164069" y="17009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24328</xdr:rowOff>
    </xdr:from>
    <xdr:ext cx="405111" cy="259045"/>
    <xdr:sp macro="" textlink="">
      <xdr:nvSpPr>
        <xdr:cNvPr id="775" name="n_4aveValue【公民館】&#10;有形固定資産減価償却率">
          <a:extLst>
            <a:ext uri="{FF2B5EF4-FFF2-40B4-BE49-F238E27FC236}">
              <a16:creationId xmlns:a16="http://schemas.microsoft.com/office/drawing/2014/main" id="{AC0F9C5B-3A55-4AEA-BA55-B1D911655614}"/>
            </a:ext>
          </a:extLst>
        </xdr:cNvPr>
        <xdr:cNvSpPr txBox="1"/>
      </xdr:nvSpPr>
      <xdr:spPr>
        <a:xfrm>
          <a:off x="11354444" y="17001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118127</xdr:rowOff>
    </xdr:from>
    <xdr:ext cx="405111" cy="259045"/>
    <xdr:sp macro="" textlink="">
      <xdr:nvSpPr>
        <xdr:cNvPr id="776" name="n_1mainValue【公民館】&#10;有形固定資産減価償却率">
          <a:extLst>
            <a:ext uri="{FF2B5EF4-FFF2-40B4-BE49-F238E27FC236}">
              <a16:creationId xmlns:a16="http://schemas.microsoft.com/office/drawing/2014/main" id="{D45167A3-3C1C-4D51-A71F-6FA06BB9EA0A}"/>
            </a:ext>
          </a:extLst>
        </xdr:cNvPr>
        <xdr:cNvSpPr txBox="1"/>
      </xdr:nvSpPr>
      <xdr:spPr>
        <a:xfrm>
          <a:off x="13745219" y="17437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152416</xdr:rowOff>
    </xdr:from>
    <xdr:ext cx="405111" cy="259045"/>
    <xdr:sp macro="" textlink="">
      <xdr:nvSpPr>
        <xdr:cNvPr id="777" name="n_2mainValue【公民館】&#10;有形固定資産減価償却率">
          <a:extLst>
            <a:ext uri="{FF2B5EF4-FFF2-40B4-BE49-F238E27FC236}">
              <a16:creationId xmlns:a16="http://schemas.microsoft.com/office/drawing/2014/main" id="{3CB99E38-395A-4986-B327-B7044188F2D2}"/>
            </a:ext>
          </a:extLst>
        </xdr:cNvPr>
        <xdr:cNvSpPr txBox="1"/>
      </xdr:nvSpPr>
      <xdr:spPr>
        <a:xfrm>
          <a:off x="12964169" y="17468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116495</xdr:rowOff>
    </xdr:from>
    <xdr:ext cx="405111" cy="259045"/>
    <xdr:sp macro="" textlink="">
      <xdr:nvSpPr>
        <xdr:cNvPr id="778" name="n_3mainValue【公民館】&#10;有形固定資産減価償却率">
          <a:extLst>
            <a:ext uri="{FF2B5EF4-FFF2-40B4-BE49-F238E27FC236}">
              <a16:creationId xmlns:a16="http://schemas.microsoft.com/office/drawing/2014/main" id="{C51180E8-5639-45E6-BA27-2BBA0240B36B}"/>
            </a:ext>
          </a:extLst>
        </xdr:cNvPr>
        <xdr:cNvSpPr txBox="1"/>
      </xdr:nvSpPr>
      <xdr:spPr>
        <a:xfrm>
          <a:off x="12164069" y="17432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80571</xdr:rowOff>
    </xdr:from>
    <xdr:ext cx="405111" cy="259045"/>
    <xdr:sp macro="" textlink="">
      <xdr:nvSpPr>
        <xdr:cNvPr id="779" name="n_4mainValue【公民館】&#10;有形固定資産減価償却率">
          <a:extLst>
            <a:ext uri="{FF2B5EF4-FFF2-40B4-BE49-F238E27FC236}">
              <a16:creationId xmlns:a16="http://schemas.microsoft.com/office/drawing/2014/main" id="{BA2146CB-D2EA-454E-865A-F94F54146B17}"/>
            </a:ext>
          </a:extLst>
        </xdr:cNvPr>
        <xdr:cNvSpPr txBox="1"/>
      </xdr:nvSpPr>
      <xdr:spPr>
        <a:xfrm>
          <a:off x="11354444" y="17400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0" name="正方形/長方形 779">
          <a:extLst>
            <a:ext uri="{FF2B5EF4-FFF2-40B4-BE49-F238E27FC236}">
              <a16:creationId xmlns:a16="http://schemas.microsoft.com/office/drawing/2014/main" id="{DB21BFDF-1864-41CA-9D6F-D604FB4B3C0A}"/>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1" name="正方形/長方形 780">
          <a:extLst>
            <a:ext uri="{FF2B5EF4-FFF2-40B4-BE49-F238E27FC236}">
              <a16:creationId xmlns:a16="http://schemas.microsoft.com/office/drawing/2014/main" id="{4B32945E-8DC8-4A57-B077-E811A27C1D06}"/>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2" name="正方形/長方形 781">
          <a:extLst>
            <a:ext uri="{FF2B5EF4-FFF2-40B4-BE49-F238E27FC236}">
              <a16:creationId xmlns:a16="http://schemas.microsoft.com/office/drawing/2014/main" id="{66C9246A-98E1-4DD2-9D7F-F6E17AF4D482}"/>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3" name="正方形/長方形 782">
          <a:extLst>
            <a:ext uri="{FF2B5EF4-FFF2-40B4-BE49-F238E27FC236}">
              <a16:creationId xmlns:a16="http://schemas.microsoft.com/office/drawing/2014/main" id="{0CFF71AF-DEA9-48ED-9665-28D9ACC9DF40}"/>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84" name="正方形/長方形 783">
          <a:extLst>
            <a:ext uri="{FF2B5EF4-FFF2-40B4-BE49-F238E27FC236}">
              <a16:creationId xmlns:a16="http://schemas.microsoft.com/office/drawing/2014/main" id="{8C7A5D84-27FB-45DB-B109-6DE18C1F1A32}"/>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85" name="正方形/長方形 784">
          <a:extLst>
            <a:ext uri="{FF2B5EF4-FFF2-40B4-BE49-F238E27FC236}">
              <a16:creationId xmlns:a16="http://schemas.microsoft.com/office/drawing/2014/main" id="{7964D72C-9692-4158-BF1A-91CB1E4A1184}"/>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86" name="正方形/長方形 785">
          <a:extLst>
            <a:ext uri="{FF2B5EF4-FFF2-40B4-BE49-F238E27FC236}">
              <a16:creationId xmlns:a16="http://schemas.microsoft.com/office/drawing/2014/main" id="{306349C2-9D97-43A8-8724-A893536B2D1D}"/>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87" name="正方形/長方形 786">
          <a:extLst>
            <a:ext uri="{FF2B5EF4-FFF2-40B4-BE49-F238E27FC236}">
              <a16:creationId xmlns:a16="http://schemas.microsoft.com/office/drawing/2014/main" id="{BC39C007-1082-4540-B250-F99AABF4B1E8}"/>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88" name="テキスト ボックス 787">
          <a:extLst>
            <a:ext uri="{FF2B5EF4-FFF2-40B4-BE49-F238E27FC236}">
              <a16:creationId xmlns:a16="http://schemas.microsoft.com/office/drawing/2014/main" id="{E38D7D75-CB10-4553-9B15-02FFF013B1F3}"/>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89" name="直線コネクタ 788">
          <a:extLst>
            <a:ext uri="{FF2B5EF4-FFF2-40B4-BE49-F238E27FC236}">
              <a16:creationId xmlns:a16="http://schemas.microsoft.com/office/drawing/2014/main" id="{A97D308C-765C-4355-ADA8-7C63A22D3C3C}"/>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90" name="直線コネクタ 789">
          <a:extLst>
            <a:ext uri="{FF2B5EF4-FFF2-40B4-BE49-F238E27FC236}">
              <a16:creationId xmlns:a16="http://schemas.microsoft.com/office/drawing/2014/main" id="{367C0E77-C8D9-4A6E-B78D-21CEC2ED97E6}"/>
            </a:ext>
          </a:extLst>
        </xdr:cNvPr>
        <xdr:cNvCxnSpPr/>
      </xdr:nvCxnSpPr>
      <xdr:spPr>
        <a:xfrm>
          <a:off x="16459200" y="178661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91" name="テキスト ボックス 790">
          <a:extLst>
            <a:ext uri="{FF2B5EF4-FFF2-40B4-BE49-F238E27FC236}">
              <a16:creationId xmlns:a16="http://schemas.microsoft.com/office/drawing/2014/main" id="{41904559-4643-42CB-BA41-AC2743396517}"/>
            </a:ext>
          </a:extLst>
        </xdr:cNvPr>
        <xdr:cNvSpPr txBox="1"/>
      </xdr:nvSpPr>
      <xdr:spPr>
        <a:xfrm>
          <a:off x="160523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92" name="直線コネクタ 791">
          <a:extLst>
            <a:ext uri="{FF2B5EF4-FFF2-40B4-BE49-F238E27FC236}">
              <a16:creationId xmlns:a16="http://schemas.microsoft.com/office/drawing/2014/main" id="{490EA05B-FD21-4523-A4A5-09ECD4EC448C}"/>
            </a:ext>
          </a:extLst>
        </xdr:cNvPr>
        <xdr:cNvCxnSpPr/>
      </xdr:nvCxnSpPr>
      <xdr:spPr>
        <a:xfrm>
          <a:off x="16459200" y="1753643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93" name="テキスト ボックス 792">
          <a:extLst>
            <a:ext uri="{FF2B5EF4-FFF2-40B4-BE49-F238E27FC236}">
              <a16:creationId xmlns:a16="http://schemas.microsoft.com/office/drawing/2014/main" id="{51404E91-FFA8-4DE0-B7D5-21AA585AE0B2}"/>
            </a:ext>
          </a:extLst>
        </xdr:cNvPr>
        <xdr:cNvSpPr txBox="1"/>
      </xdr:nvSpPr>
      <xdr:spPr>
        <a:xfrm>
          <a:off x="16052346" y="174005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94" name="直線コネクタ 793">
          <a:extLst>
            <a:ext uri="{FF2B5EF4-FFF2-40B4-BE49-F238E27FC236}">
              <a16:creationId xmlns:a16="http://schemas.microsoft.com/office/drawing/2014/main" id="{1DE0FA2D-5BFB-4766-AD3F-76BF4E22FE99}"/>
            </a:ext>
          </a:extLst>
        </xdr:cNvPr>
        <xdr:cNvCxnSpPr/>
      </xdr:nvCxnSpPr>
      <xdr:spPr>
        <a:xfrm>
          <a:off x="16459200" y="172098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95" name="テキスト ボックス 794">
          <a:extLst>
            <a:ext uri="{FF2B5EF4-FFF2-40B4-BE49-F238E27FC236}">
              <a16:creationId xmlns:a16="http://schemas.microsoft.com/office/drawing/2014/main" id="{DC2DB566-29E5-4647-AFB2-EBD5FD490976}"/>
            </a:ext>
          </a:extLst>
        </xdr:cNvPr>
        <xdr:cNvSpPr txBox="1"/>
      </xdr:nvSpPr>
      <xdr:spPr>
        <a:xfrm>
          <a:off x="16052346" y="170708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96" name="直線コネクタ 795">
          <a:extLst>
            <a:ext uri="{FF2B5EF4-FFF2-40B4-BE49-F238E27FC236}">
              <a16:creationId xmlns:a16="http://schemas.microsoft.com/office/drawing/2014/main" id="{3E49E294-81E1-4269-897E-3565E2208781}"/>
            </a:ext>
          </a:extLst>
        </xdr:cNvPr>
        <xdr:cNvCxnSpPr/>
      </xdr:nvCxnSpPr>
      <xdr:spPr>
        <a:xfrm>
          <a:off x="16459200" y="168896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97" name="テキスト ボックス 796">
          <a:extLst>
            <a:ext uri="{FF2B5EF4-FFF2-40B4-BE49-F238E27FC236}">
              <a16:creationId xmlns:a16="http://schemas.microsoft.com/office/drawing/2014/main" id="{10C7F291-DB4C-4FF3-ACFD-FB0678345FEE}"/>
            </a:ext>
          </a:extLst>
        </xdr:cNvPr>
        <xdr:cNvSpPr txBox="1"/>
      </xdr:nvSpPr>
      <xdr:spPr>
        <a:xfrm>
          <a:off x="16052346" y="167442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98" name="直線コネクタ 797">
          <a:extLst>
            <a:ext uri="{FF2B5EF4-FFF2-40B4-BE49-F238E27FC236}">
              <a16:creationId xmlns:a16="http://schemas.microsoft.com/office/drawing/2014/main" id="{F9B1312C-453F-47FD-BBDE-735D79E5A775}"/>
            </a:ext>
          </a:extLst>
        </xdr:cNvPr>
        <xdr:cNvCxnSpPr/>
      </xdr:nvCxnSpPr>
      <xdr:spPr>
        <a:xfrm>
          <a:off x="16459200" y="165630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99" name="テキスト ボックス 798">
          <a:extLst>
            <a:ext uri="{FF2B5EF4-FFF2-40B4-BE49-F238E27FC236}">
              <a16:creationId xmlns:a16="http://schemas.microsoft.com/office/drawing/2014/main" id="{26CC5987-7D62-4B67-AC6D-26D6B8776E82}"/>
            </a:ext>
          </a:extLst>
        </xdr:cNvPr>
        <xdr:cNvSpPr txBox="1"/>
      </xdr:nvSpPr>
      <xdr:spPr>
        <a:xfrm>
          <a:off x="16052346" y="164144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00" name="直線コネクタ 799">
          <a:extLst>
            <a:ext uri="{FF2B5EF4-FFF2-40B4-BE49-F238E27FC236}">
              <a16:creationId xmlns:a16="http://schemas.microsoft.com/office/drawing/2014/main" id="{B9D7D41E-FDEC-4A4E-8CA8-3C5E5E104B25}"/>
            </a:ext>
          </a:extLst>
        </xdr:cNvPr>
        <xdr:cNvCxnSpPr/>
      </xdr:nvCxnSpPr>
      <xdr:spPr>
        <a:xfrm>
          <a:off x="16459200" y="162333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01" name="テキスト ボックス 800">
          <a:extLst>
            <a:ext uri="{FF2B5EF4-FFF2-40B4-BE49-F238E27FC236}">
              <a16:creationId xmlns:a16="http://schemas.microsoft.com/office/drawing/2014/main" id="{3F049AC8-239C-4712-B3E7-565E1712F650}"/>
            </a:ext>
          </a:extLst>
        </xdr:cNvPr>
        <xdr:cNvSpPr txBox="1"/>
      </xdr:nvSpPr>
      <xdr:spPr>
        <a:xfrm>
          <a:off x="16052346" y="160879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2" name="直線コネクタ 801">
          <a:extLst>
            <a:ext uri="{FF2B5EF4-FFF2-40B4-BE49-F238E27FC236}">
              <a16:creationId xmlns:a16="http://schemas.microsoft.com/office/drawing/2014/main" id="{95C8D33F-44EA-4EFE-B4C9-BBADA0DA45B5}"/>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3" name="テキスト ボックス 802">
          <a:extLst>
            <a:ext uri="{FF2B5EF4-FFF2-40B4-BE49-F238E27FC236}">
              <a16:creationId xmlns:a16="http://schemas.microsoft.com/office/drawing/2014/main" id="{22AE60FC-BE26-4C80-B104-D31465C415CC}"/>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4" name="【公民館】&#10;一人当たり面積グラフ枠">
          <a:extLst>
            <a:ext uri="{FF2B5EF4-FFF2-40B4-BE49-F238E27FC236}">
              <a16:creationId xmlns:a16="http://schemas.microsoft.com/office/drawing/2014/main" id="{10F92142-F191-4DE0-8966-0E59AB32E0D2}"/>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105592</xdr:rowOff>
    </xdr:from>
    <xdr:to>
      <xdr:col>116</xdr:col>
      <xdr:colOff>62864</xdr:colOff>
      <xdr:row>109</xdr:row>
      <xdr:rowOff>32113</xdr:rowOff>
    </xdr:to>
    <xdr:cxnSp macro="">
      <xdr:nvCxnSpPr>
        <xdr:cNvPr id="805" name="直線コネクタ 804">
          <a:extLst>
            <a:ext uri="{FF2B5EF4-FFF2-40B4-BE49-F238E27FC236}">
              <a16:creationId xmlns:a16="http://schemas.microsoft.com/office/drawing/2014/main" id="{ABBC8727-019E-4743-990F-79E5F8031509}"/>
            </a:ext>
          </a:extLst>
        </xdr:cNvPr>
        <xdr:cNvCxnSpPr/>
      </xdr:nvCxnSpPr>
      <xdr:spPr>
        <a:xfrm flipV="1">
          <a:off x="19954239" y="1639016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806" name="【公民館】&#10;一人当たり面積最小値テキスト">
          <a:extLst>
            <a:ext uri="{FF2B5EF4-FFF2-40B4-BE49-F238E27FC236}">
              <a16:creationId xmlns:a16="http://schemas.microsoft.com/office/drawing/2014/main" id="{01EF775F-8F00-4B12-B4AE-813A15EB6A15}"/>
            </a:ext>
          </a:extLst>
        </xdr:cNvPr>
        <xdr:cNvSpPr txBox="1"/>
      </xdr:nvSpPr>
      <xdr:spPr>
        <a:xfrm>
          <a:off x="19992975" y="17866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807" name="直線コネクタ 806">
          <a:extLst>
            <a:ext uri="{FF2B5EF4-FFF2-40B4-BE49-F238E27FC236}">
              <a16:creationId xmlns:a16="http://schemas.microsoft.com/office/drawing/2014/main" id="{66160FEE-2C0B-46C0-93B6-C6039D7FFDCD}"/>
            </a:ext>
          </a:extLst>
        </xdr:cNvPr>
        <xdr:cNvCxnSpPr/>
      </xdr:nvCxnSpPr>
      <xdr:spPr>
        <a:xfrm>
          <a:off x="19878675" y="1785973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52269</xdr:rowOff>
    </xdr:from>
    <xdr:ext cx="469744" cy="259045"/>
    <xdr:sp macro="" textlink="">
      <xdr:nvSpPr>
        <xdr:cNvPr id="808" name="【公民館】&#10;一人当たり面積最大値テキスト">
          <a:extLst>
            <a:ext uri="{FF2B5EF4-FFF2-40B4-BE49-F238E27FC236}">
              <a16:creationId xmlns:a16="http://schemas.microsoft.com/office/drawing/2014/main" id="{5F0D3669-7A8A-4B4E-9077-6A50F571ABEF}"/>
            </a:ext>
          </a:extLst>
        </xdr:cNvPr>
        <xdr:cNvSpPr txBox="1"/>
      </xdr:nvSpPr>
      <xdr:spPr>
        <a:xfrm>
          <a:off x="19992975" y="16165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105592</xdr:rowOff>
    </xdr:from>
    <xdr:to>
      <xdr:col>116</xdr:col>
      <xdr:colOff>152400</xdr:colOff>
      <xdr:row>100</xdr:row>
      <xdr:rowOff>105592</xdr:rowOff>
    </xdr:to>
    <xdr:cxnSp macro="">
      <xdr:nvCxnSpPr>
        <xdr:cNvPr id="809" name="直線コネクタ 808">
          <a:extLst>
            <a:ext uri="{FF2B5EF4-FFF2-40B4-BE49-F238E27FC236}">
              <a16:creationId xmlns:a16="http://schemas.microsoft.com/office/drawing/2014/main" id="{DE1430CF-69CE-4459-B14A-EA057DCC7408}"/>
            </a:ext>
          </a:extLst>
        </xdr:cNvPr>
        <xdr:cNvCxnSpPr/>
      </xdr:nvCxnSpPr>
      <xdr:spPr>
        <a:xfrm>
          <a:off x="19878675" y="1639016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113591</xdr:rowOff>
    </xdr:from>
    <xdr:ext cx="469744" cy="259045"/>
    <xdr:sp macro="" textlink="">
      <xdr:nvSpPr>
        <xdr:cNvPr id="810" name="【公民館】&#10;一人当たり面積平均値テキスト">
          <a:extLst>
            <a:ext uri="{FF2B5EF4-FFF2-40B4-BE49-F238E27FC236}">
              <a16:creationId xmlns:a16="http://schemas.microsoft.com/office/drawing/2014/main" id="{15DA7226-050C-49FE-B37F-E76E2E1C8CD4}"/>
            </a:ext>
          </a:extLst>
        </xdr:cNvPr>
        <xdr:cNvSpPr txBox="1"/>
      </xdr:nvSpPr>
      <xdr:spPr>
        <a:xfrm>
          <a:off x="19992975" y="172585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90714</xdr:rowOff>
    </xdr:from>
    <xdr:to>
      <xdr:col>116</xdr:col>
      <xdr:colOff>114300</xdr:colOff>
      <xdr:row>107</xdr:row>
      <xdr:rowOff>20864</xdr:rowOff>
    </xdr:to>
    <xdr:sp macro="" textlink="">
      <xdr:nvSpPr>
        <xdr:cNvPr id="811" name="フローチャート: 判断 810">
          <a:extLst>
            <a:ext uri="{FF2B5EF4-FFF2-40B4-BE49-F238E27FC236}">
              <a16:creationId xmlns:a16="http://schemas.microsoft.com/office/drawing/2014/main" id="{F47F3FB8-40F1-4B0D-934E-BC58D625EF4A}"/>
            </a:ext>
          </a:extLst>
        </xdr:cNvPr>
        <xdr:cNvSpPr/>
      </xdr:nvSpPr>
      <xdr:spPr>
        <a:xfrm>
          <a:off x="19897725" y="1740398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100512</xdr:rowOff>
    </xdr:from>
    <xdr:to>
      <xdr:col>112</xdr:col>
      <xdr:colOff>38100</xdr:colOff>
      <xdr:row>107</xdr:row>
      <xdr:rowOff>30662</xdr:rowOff>
    </xdr:to>
    <xdr:sp macro="" textlink="">
      <xdr:nvSpPr>
        <xdr:cNvPr id="812" name="フローチャート: 判断 811">
          <a:extLst>
            <a:ext uri="{FF2B5EF4-FFF2-40B4-BE49-F238E27FC236}">
              <a16:creationId xmlns:a16="http://schemas.microsoft.com/office/drawing/2014/main" id="{A6C37B62-C624-4CF2-B973-BACBE9FBE51F}"/>
            </a:ext>
          </a:extLst>
        </xdr:cNvPr>
        <xdr:cNvSpPr/>
      </xdr:nvSpPr>
      <xdr:spPr>
        <a:xfrm>
          <a:off x="19154775" y="1742013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110308</xdr:rowOff>
    </xdr:from>
    <xdr:to>
      <xdr:col>107</xdr:col>
      <xdr:colOff>101600</xdr:colOff>
      <xdr:row>107</xdr:row>
      <xdr:rowOff>40458</xdr:rowOff>
    </xdr:to>
    <xdr:sp macro="" textlink="">
      <xdr:nvSpPr>
        <xdr:cNvPr id="813" name="フローチャート: 判断 812">
          <a:extLst>
            <a:ext uri="{FF2B5EF4-FFF2-40B4-BE49-F238E27FC236}">
              <a16:creationId xmlns:a16="http://schemas.microsoft.com/office/drawing/2014/main" id="{AD35377F-89E9-4813-868B-7CC6963A0EC5}"/>
            </a:ext>
          </a:extLst>
        </xdr:cNvPr>
        <xdr:cNvSpPr/>
      </xdr:nvSpPr>
      <xdr:spPr>
        <a:xfrm>
          <a:off x="18345150" y="17423583"/>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103777</xdr:rowOff>
    </xdr:from>
    <xdr:to>
      <xdr:col>102</xdr:col>
      <xdr:colOff>165100</xdr:colOff>
      <xdr:row>107</xdr:row>
      <xdr:rowOff>33927</xdr:rowOff>
    </xdr:to>
    <xdr:sp macro="" textlink="">
      <xdr:nvSpPr>
        <xdr:cNvPr id="814" name="フローチャート: 判断 813">
          <a:extLst>
            <a:ext uri="{FF2B5EF4-FFF2-40B4-BE49-F238E27FC236}">
              <a16:creationId xmlns:a16="http://schemas.microsoft.com/office/drawing/2014/main" id="{67E493FC-C037-4537-8144-D46245F17F25}"/>
            </a:ext>
          </a:extLst>
        </xdr:cNvPr>
        <xdr:cNvSpPr/>
      </xdr:nvSpPr>
      <xdr:spPr>
        <a:xfrm>
          <a:off x="17554575" y="1742340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97245</xdr:rowOff>
    </xdr:from>
    <xdr:to>
      <xdr:col>98</xdr:col>
      <xdr:colOff>38100</xdr:colOff>
      <xdr:row>107</xdr:row>
      <xdr:rowOff>27395</xdr:rowOff>
    </xdr:to>
    <xdr:sp macro="" textlink="">
      <xdr:nvSpPr>
        <xdr:cNvPr id="815" name="フローチャート: 判断 814">
          <a:extLst>
            <a:ext uri="{FF2B5EF4-FFF2-40B4-BE49-F238E27FC236}">
              <a16:creationId xmlns:a16="http://schemas.microsoft.com/office/drawing/2014/main" id="{21C79389-4F7A-4A31-BD6F-1AFA6F398DD4}"/>
            </a:ext>
          </a:extLst>
        </xdr:cNvPr>
        <xdr:cNvSpPr/>
      </xdr:nvSpPr>
      <xdr:spPr>
        <a:xfrm>
          <a:off x="16754475" y="1741369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16" name="テキスト ボックス 815">
          <a:extLst>
            <a:ext uri="{FF2B5EF4-FFF2-40B4-BE49-F238E27FC236}">
              <a16:creationId xmlns:a16="http://schemas.microsoft.com/office/drawing/2014/main" id="{FEF3C7B1-9945-4268-B49B-811F0AE9C179}"/>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17" name="テキスト ボックス 816">
          <a:extLst>
            <a:ext uri="{FF2B5EF4-FFF2-40B4-BE49-F238E27FC236}">
              <a16:creationId xmlns:a16="http://schemas.microsoft.com/office/drawing/2014/main" id="{319C86D9-A133-419A-8731-C3D407E5673E}"/>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18" name="テキスト ボックス 817">
          <a:extLst>
            <a:ext uri="{FF2B5EF4-FFF2-40B4-BE49-F238E27FC236}">
              <a16:creationId xmlns:a16="http://schemas.microsoft.com/office/drawing/2014/main" id="{3849444F-71CA-441C-858F-9804C12ECD9C}"/>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19" name="テキスト ボックス 818">
          <a:extLst>
            <a:ext uri="{FF2B5EF4-FFF2-40B4-BE49-F238E27FC236}">
              <a16:creationId xmlns:a16="http://schemas.microsoft.com/office/drawing/2014/main" id="{AED4D520-EEBD-4725-A1B5-2AF222CBF188}"/>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0" name="テキスト ボックス 819">
          <a:extLst>
            <a:ext uri="{FF2B5EF4-FFF2-40B4-BE49-F238E27FC236}">
              <a16:creationId xmlns:a16="http://schemas.microsoft.com/office/drawing/2014/main" id="{E3B14CAF-AEE1-4AC7-A8C7-670CB6B13BA1}"/>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89081</xdr:rowOff>
    </xdr:from>
    <xdr:to>
      <xdr:col>116</xdr:col>
      <xdr:colOff>114300</xdr:colOff>
      <xdr:row>108</xdr:row>
      <xdr:rowOff>19231</xdr:rowOff>
    </xdr:to>
    <xdr:sp macro="" textlink="">
      <xdr:nvSpPr>
        <xdr:cNvPr id="821" name="楕円 820">
          <a:extLst>
            <a:ext uri="{FF2B5EF4-FFF2-40B4-BE49-F238E27FC236}">
              <a16:creationId xmlns:a16="http://schemas.microsoft.com/office/drawing/2014/main" id="{1EDB8548-FCEE-4877-B449-66EDDB9F9F5A}"/>
            </a:ext>
          </a:extLst>
        </xdr:cNvPr>
        <xdr:cNvSpPr/>
      </xdr:nvSpPr>
      <xdr:spPr>
        <a:xfrm>
          <a:off x="19897725" y="1757380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67508</xdr:rowOff>
    </xdr:from>
    <xdr:ext cx="469744" cy="259045"/>
    <xdr:sp macro="" textlink="">
      <xdr:nvSpPr>
        <xdr:cNvPr id="822" name="【公民館】&#10;一人当たり面積該当値テキスト">
          <a:extLst>
            <a:ext uri="{FF2B5EF4-FFF2-40B4-BE49-F238E27FC236}">
              <a16:creationId xmlns:a16="http://schemas.microsoft.com/office/drawing/2014/main" id="{FFE0A61F-93BE-4BF4-BADE-607BD4C2A299}"/>
            </a:ext>
          </a:extLst>
        </xdr:cNvPr>
        <xdr:cNvSpPr txBox="1"/>
      </xdr:nvSpPr>
      <xdr:spPr>
        <a:xfrm>
          <a:off x="19992975" y="17552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89081</xdr:rowOff>
    </xdr:from>
    <xdr:to>
      <xdr:col>112</xdr:col>
      <xdr:colOff>38100</xdr:colOff>
      <xdr:row>108</xdr:row>
      <xdr:rowOff>19231</xdr:rowOff>
    </xdr:to>
    <xdr:sp macro="" textlink="">
      <xdr:nvSpPr>
        <xdr:cNvPr id="823" name="楕円 822">
          <a:extLst>
            <a:ext uri="{FF2B5EF4-FFF2-40B4-BE49-F238E27FC236}">
              <a16:creationId xmlns:a16="http://schemas.microsoft.com/office/drawing/2014/main" id="{395E7972-8FC3-4932-B454-C78EE49E610C}"/>
            </a:ext>
          </a:extLst>
        </xdr:cNvPr>
        <xdr:cNvSpPr/>
      </xdr:nvSpPr>
      <xdr:spPr>
        <a:xfrm>
          <a:off x="19154775" y="1757380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139881</xdr:rowOff>
    </xdr:from>
    <xdr:to>
      <xdr:col>116</xdr:col>
      <xdr:colOff>63500</xdr:colOff>
      <xdr:row>107</xdr:row>
      <xdr:rowOff>139881</xdr:rowOff>
    </xdr:to>
    <xdr:cxnSp macro="">
      <xdr:nvCxnSpPr>
        <xdr:cNvPr id="824" name="直線コネクタ 823">
          <a:extLst>
            <a:ext uri="{FF2B5EF4-FFF2-40B4-BE49-F238E27FC236}">
              <a16:creationId xmlns:a16="http://schemas.microsoft.com/office/drawing/2014/main" id="{38BBF7E5-876F-4592-A994-3AE310D0FC15}"/>
            </a:ext>
          </a:extLst>
        </xdr:cNvPr>
        <xdr:cNvCxnSpPr/>
      </xdr:nvCxnSpPr>
      <xdr:spPr>
        <a:xfrm>
          <a:off x="19202400" y="17630956"/>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85816</xdr:rowOff>
    </xdr:from>
    <xdr:to>
      <xdr:col>107</xdr:col>
      <xdr:colOff>101600</xdr:colOff>
      <xdr:row>108</xdr:row>
      <xdr:rowOff>15966</xdr:rowOff>
    </xdr:to>
    <xdr:sp macro="" textlink="">
      <xdr:nvSpPr>
        <xdr:cNvPr id="825" name="楕円 824">
          <a:extLst>
            <a:ext uri="{FF2B5EF4-FFF2-40B4-BE49-F238E27FC236}">
              <a16:creationId xmlns:a16="http://schemas.microsoft.com/office/drawing/2014/main" id="{62D29706-F5AD-470C-879D-4BAC48DAB664}"/>
            </a:ext>
          </a:extLst>
        </xdr:cNvPr>
        <xdr:cNvSpPr/>
      </xdr:nvSpPr>
      <xdr:spPr>
        <a:xfrm>
          <a:off x="18345150" y="1757054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136616</xdr:rowOff>
    </xdr:from>
    <xdr:to>
      <xdr:col>111</xdr:col>
      <xdr:colOff>177800</xdr:colOff>
      <xdr:row>107</xdr:row>
      <xdr:rowOff>139881</xdr:rowOff>
    </xdr:to>
    <xdr:cxnSp macro="">
      <xdr:nvCxnSpPr>
        <xdr:cNvPr id="826" name="直線コネクタ 825">
          <a:extLst>
            <a:ext uri="{FF2B5EF4-FFF2-40B4-BE49-F238E27FC236}">
              <a16:creationId xmlns:a16="http://schemas.microsoft.com/office/drawing/2014/main" id="{5F96834D-BB8F-4F0D-997A-4F7943C9149A}"/>
            </a:ext>
          </a:extLst>
        </xdr:cNvPr>
        <xdr:cNvCxnSpPr/>
      </xdr:nvCxnSpPr>
      <xdr:spPr>
        <a:xfrm>
          <a:off x="18392775" y="17627691"/>
          <a:ext cx="809625"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85816</xdr:rowOff>
    </xdr:from>
    <xdr:to>
      <xdr:col>102</xdr:col>
      <xdr:colOff>165100</xdr:colOff>
      <xdr:row>108</xdr:row>
      <xdr:rowOff>15966</xdr:rowOff>
    </xdr:to>
    <xdr:sp macro="" textlink="">
      <xdr:nvSpPr>
        <xdr:cNvPr id="827" name="楕円 826">
          <a:extLst>
            <a:ext uri="{FF2B5EF4-FFF2-40B4-BE49-F238E27FC236}">
              <a16:creationId xmlns:a16="http://schemas.microsoft.com/office/drawing/2014/main" id="{E9CE1098-F6B0-4DB1-9C2B-0917911586DE}"/>
            </a:ext>
          </a:extLst>
        </xdr:cNvPr>
        <xdr:cNvSpPr/>
      </xdr:nvSpPr>
      <xdr:spPr>
        <a:xfrm>
          <a:off x="17554575" y="1757054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136616</xdr:rowOff>
    </xdr:from>
    <xdr:to>
      <xdr:col>107</xdr:col>
      <xdr:colOff>50800</xdr:colOff>
      <xdr:row>107</xdr:row>
      <xdr:rowOff>136616</xdr:rowOff>
    </xdr:to>
    <xdr:cxnSp macro="">
      <xdr:nvCxnSpPr>
        <xdr:cNvPr id="828" name="直線コネクタ 827">
          <a:extLst>
            <a:ext uri="{FF2B5EF4-FFF2-40B4-BE49-F238E27FC236}">
              <a16:creationId xmlns:a16="http://schemas.microsoft.com/office/drawing/2014/main" id="{3835591E-372A-4CFE-BC0A-7030D7BD0602}"/>
            </a:ext>
          </a:extLst>
        </xdr:cNvPr>
        <xdr:cNvCxnSpPr/>
      </xdr:nvCxnSpPr>
      <xdr:spPr>
        <a:xfrm>
          <a:off x="17602200" y="17627691"/>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82550</xdr:rowOff>
    </xdr:from>
    <xdr:to>
      <xdr:col>98</xdr:col>
      <xdr:colOff>38100</xdr:colOff>
      <xdr:row>108</xdr:row>
      <xdr:rowOff>12700</xdr:rowOff>
    </xdr:to>
    <xdr:sp macro="" textlink="">
      <xdr:nvSpPr>
        <xdr:cNvPr id="829" name="楕円 828">
          <a:extLst>
            <a:ext uri="{FF2B5EF4-FFF2-40B4-BE49-F238E27FC236}">
              <a16:creationId xmlns:a16="http://schemas.microsoft.com/office/drawing/2014/main" id="{BDAF1822-6D8F-49B2-8D1F-A17701B9AC7B}"/>
            </a:ext>
          </a:extLst>
        </xdr:cNvPr>
        <xdr:cNvSpPr/>
      </xdr:nvSpPr>
      <xdr:spPr>
        <a:xfrm>
          <a:off x="16754475" y="175736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133350</xdr:rowOff>
    </xdr:from>
    <xdr:to>
      <xdr:col>102</xdr:col>
      <xdr:colOff>114300</xdr:colOff>
      <xdr:row>107</xdr:row>
      <xdr:rowOff>136616</xdr:rowOff>
    </xdr:to>
    <xdr:cxnSp macro="">
      <xdr:nvCxnSpPr>
        <xdr:cNvPr id="830" name="直線コネクタ 829">
          <a:extLst>
            <a:ext uri="{FF2B5EF4-FFF2-40B4-BE49-F238E27FC236}">
              <a16:creationId xmlns:a16="http://schemas.microsoft.com/office/drawing/2014/main" id="{B15637F3-1A4D-4541-A08E-E264C171DAA8}"/>
            </a:ext>
          </a:extLst>
        </xdr:cNvPr>
        <xdr:cNvCxnSpPr/>
      </xdr:nvCxnSpPr>
      <xdr:spPr>
        <a:xfrm>
          <a:off x="16802100" y="17621250"/>
          <a:ext cx="800100" cy="6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47189</xdr:rowOff>
    </xdr:from>
    <xdr:ext cx="469744" cy="259045"/>
    <xdr:sp macro="" textlink="">
      <xdr:nvSpPr>
        <xdr:cNvPr id="831" name="n_1aveValue【公民館】&#10;一人当たり面積">
          <a:extLst>
            <a:ext uri="{FF2B5EF4-FFF2-40B4-BE49-F238E27FC236}">
              <a16:creationId xmlns:a16="http://schemas.microsoft.com/office/drawing/2014/main" id="{BE6E7411-5635-4573-BF77-BA6A2110E4FF}"/>
            </a:ext>
          </a:extLst>
        </xdr:cNvPr>
        <xdr:cNvSpPr txBox="1"/>
      </xdr:nvSpPr>
      <xdr:spPr>
        <a:xfrm>
          <a:off x="18983402" y="17195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56985</xdr:rowOff>
    </xdr:from>
    <xdr:ext cx="469744" cy="259045"/>
    <xdr:sp macro="" textlink="">
      <xdr:nvSpPr>
        <xdr:cNvPr id="832" name="n_2aveValue【公民館】&#10;一人当たり面積">
          <a:extLst>
            <a:ext uri="{FF2B5EF4-FFF2-40B4-BE49-F238E27FC236}">
              <a16:creationId xmlns:a16="http://schemas.microsoft.com/office/drawing/2014/main" id="{C18D17FF-03D3-400E-BB32-0C599A0FC41C}"/>
            </a:ext>
          </a:extLst>
        </xdr:cNvPr>
        <xdr:cNvSpPr txBox="1"/>
      </xdr:nvSpPr>
      <xdr:spPr>
        <a:xfrm>
          <a:off x="18183302" y="17201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50454</xdr:rowOff>
    </xdr:from>
    <xdr:ext cx="469744" cy="259045"/>
    <xdr:sp macro="" textlink="">
      <xdr:nvSpPr>
        <xdr:cNvPr id="833" name="n_3aveValue【公民館】&#10;一人当たり面積">
          <a:extLst>
            <a:ext uri="{FF2B5EF4-FFF2-40B4-BE49-F238E27FC236}">
              <a16:creationId xmlns:a16="http://schemas.microsoft.com/office/drawing/2014/main" id="{91642049-6DCE-4E61-8CD2-C33493CF95B3}"/>
            </a:ext>
          </a:extLst>
        </xdr:cNvPr>
        <xdr:cNvSpPr txBox="1"/>
      </xdr:nvSpPr>
      <xdr:spPr>
        <a:xfrm>
          <a:off x="17383202" y="17192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43922</xdr:rowOff>
    </xdr:from>
    <xdr:ext cx="469744" cy="259045"/>
    <xdr:sp macro="" textlink="">
      <xdr:nvSpPr>
        <xdr:cNvPr id="834" name="n_4aveValue【公民館】&#10;一人当たり面積">
          <a:extLst>
            <a:ext uri="{FF2B5EF4-FFF2-40B4-BE49-F238E27FC236}">
              <a16:creationId xmlns:a16="http://schemas.microsoft.com/office/drawing/2014/main" id="{42B58B4F-58F4-48C6-A916-B23F3552295F}"/>
            </a:ext>
          </a:extLst>
        </xdr:cNvPr>
        <xdr:cNvSpPr txBox="1"/>
      </xdr:nvSpPr>
      <xdr:spPr>
        <a:xfrm>
          <a:off x="16592627" y="17192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10358</xdr:rowOff>
    </xdr:from>
    <xdr:ext cx="469744" cy="259045"/>
    <xdr:sp macro="" textlink="">
      <xdr:nvSpPr>
        <xdr:cNvPr id="835" name="n_1mainValue【公民館】&#10;一人当たり面積">
          <a:extLst>
            <a:ext uri="{FF2B5EF4-FFF2-40B4-BE49-F238E27FC236}">
              <a16:creationId xmlns:a16="http://schemas.microsoft.com/office/drawing/2014/main" id="{18F52088-4C1F-4977-BE40-BC7BC6723D10}"/>
            </a:ext>
          </a:extLst>
        </xdr:cNvPr>
        <xdr:cNvSpPr txBox="1"/>
      </xdr:nvSpPr>
      <xdr:spPr>
        <a:xfrm>
          <a:off x="18983402" y="1766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7093</xdr:rowOff>
    </xdr:from>
    <xdr:ext cx="469744" cy="259045"/>
    <xdr:sp macro="" textlink="">
      <xdr:nvSpPr>
        <xdr:cNvPr id="836" name="n_2mainValue【公民館】&#10;一人当たり面積">
          <a:extLst>
            <a:ext uri="{FF2B5EF4-FFF2-40B4-BE49-F238E27FC236}">
              <a16:creationId xmlns:a16="http://schemas.microsoft.com/office/drawing/2014/main" id="{74E40D00-9668-4EAF-A394-A5914B0EB431}"/>
            </a:ext>
          </a:extLst>
        </xdr:cNvPr>
        <xdr:cNvSpPr txBox="1"/>
      </xdr:nvSpPr>
      <xdr:spPr>
        <a:xfrm>
          <a:off x="18183302" y="17669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7093</xdr:rowOff>
    </xdr:from>
    <xdr:ext cx="469744" cy="259045"/>
    <xdr:sp macro="" textlink="">
      <xdr:nvSpPr>
        <xdr:cNvPr id="837" name="n_3mainValue【公民館】&#10;一人当たり面積">
          <a:extLst>
            <a:ext uri="{FF2B5EF4-FFF2-40B4-BE49-F238E27FC236}">
              <a16:creationId xmlns:a16="http://schemas.microsoft.com/office/drawing/2014/main" id="{69D41A5C-7B20-4A33-B0B6-BA33C8A184E8}"/>
            </a:ext>
          </a:extLst>
        </xdr:cNvPr>
        <xdr:cNvSpPr txBox="1"/>
      </xdr:nvSpPr>
      <xdr:spPr>
        <a:xfrm>
          <a:off x="17383202" y="17669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3827</xdr:rowOff>
    </xdr:from>
    <xdr:ext cx="469744" cy="259045"/>
    <xdr:sp macro="" textlink="">
      <xdr:nvSpPr>
        <xdr:cNvPr id="838" name="n_4mainValue【公民館】&#10;一人当たり面積">
          <a:extLst>
            <a:ext uri="{FF2B5EF4-FFF2-40B4-BE49-F238E27FC236}">
              <a16:creationId xmlns:a16="http://schemas.microsoft.com/office/drawing/2014/main" id="{9573D158-1859-4694-9138-3277F1D73F0F}"/>
            </a:ext>
          </a:extLst>
        </xdr:cNvPr>
        <xdr:cNvSpPr txBox="1"/>
      </xdr:nvSpPr>
      <xdr:spPr>
        <a:xfrm>
          <a:off x="16592627" y="17666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39" name="正方形/長方形 838">
          <a:extLst>
            <a:ext uri="{FF2B5EF4-FFF2-40B4-BE49-F238E27FC236}">
              <a16:creationId xmlns:a16="http://schemas.microsoft.com/office/drawing/2014/main" id="{05BBD166-256B-4EC2-873E-8BBFAF75EEA8}"/>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0" name="正方形/長方形 839">
          <a:extLst>
            <a:ext uri="{FF2B5EF4-FFF2-40B4-BE49-F238E27FC236}">
              <a16:creationId xmlns:a16="http://schemas.microsoft.com/office/drawing/2014/main" id="{4E87B805-F801-4D65-822F-59F2D9165209}"/>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1" name="テキスト ボックス 840">
          <a:extLst>
            <a:ext uri="{FF2B5EF4-FFF2-40B4-BE49-F238E27FC236}">
              <a16:creationId xmlns:a16="http://schemas.microsoft.com/office/drawing/2014/main" id="{EEF625F8-CE44-477F-9438-4B09F6481BAC}"/>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高い施設類型は「認定こども園・幼稚園・保育所」「児童館」「公民館」で、低い施設類型は「道路」「橋りょう・トンネル」「学校施設」「公営住宅」である。</a:t>
          </a:r>
        </a:p>
        <a:p>
          <a:r>
            <a:rPr kumimoji="1" lang="ja-JP" altLang="en-US" sz="1300">
              <a:latin typeface="ＭＳ Ｐゴシック" panose="020B0600070205080204" pitchFamily="50" charset="-128"/>
              <a:ea typeface="ＭＳ Ｐゴシック" panose="020B0600070205080204" pitchFamily="50" charset="-128"/>
            </a:rPr>
            <a:t>「認定こども園・幼稚園・保育所」は、旧武蔵ヶ丘第二園園舎を譲渡し、所有物件が減少したことにより有形固定資産減価償却率が前年度と比べて減少した。</a:t>
          </a:r>
        </a:p>
        <a:p>
          <a:r>
            <a:rPr kumimoji="1" lang="ja-JP" altLang="en-US" sz="1300">
              <a:latin typeface="ＭＳ Ｐゴシック" panose="020B0600070205080204" pitchFamily="50" charset="-128"/>
              <a:ea typeface="ＭＳ Ｐゴシック" panose="020B0600070205080204" pitchFamily="50" charset="-128"/>
            </a:rPr>
            <a:t>「道路」「橋りょう・トンネル」等のインフラ資産は、都市整備に向けた新規敷設や改良工事を実施しているため比較的有形固定資産減価償却率が低いといえる。</a:t>
          </a:r>
        </a:p>
        <a:p>
          <a:r>
            <a:rPr kumimoji="1" lang="ja-JP" altLang="en-US" sz="1300">
              <a:latin typeface="ＭＳ Ｐゴシック" panose="020B0600070205080204" pitchFamily="50" charset="-128"/>
              <a:ea typeface="ＭＳ Ｐゴシック" panose="020B0600070205080204" pitchFamily="50" charset="-128"/>
            </a:rPr>
            <a:t>公営住宅のように個別の資産では老朽化しているものがあるため、個別施設計画や各長寿命化計画をもとに適切に更新していく必要がある。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18A818F-3358-4933-B3B4-C4E886557F89}"/>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CC9768F-A4DC-43F1-BF62-439954D7227F}"/>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DC76B8D-8071-40B0-A455-E9CA7ACBBF24}"/>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7B9B6A1-DFCF-4668-95E8-199FED0F2671}"/>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86C2087-6BCA-421B-AAC9-7FDBEFA5B970}"/>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5BDAF52-EAC4-4778-AEAC-A2312EDD05E5}"/>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CECC216-0D1C-4933-A81A-18315B814BF6}"/>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93ED49C-3974-464C-8DD1-816E71A0845C}"/>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9FF40F7-DF19-43F1-A80C-2F735DCDD4BE}"/>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387B6BA-31EA-4566-8D57-278E6D4ADE98}"/>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43,915
42,928
37.46
21,084,254
20,359,902
307,831
9,778,199
17,978,430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87D4DB0-D5B2-4596-BA69-63EAA67BAC45}"/>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B81EDB6-E224-4507-8936-F680C3C6D865}"/>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7276CA9-3F02-417F-BB08-10A3228BA7EF}"/>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24.9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C40DC76-21F5-4DB9-9C5D-A6AEA3FE0DC4}"/>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676D834-0CFC-420E-AD66-7315722BE67A}"/>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FD320010-EE34-428C-8C7D-C09FA444B24B}"/>
            </a:ext>
          </a:extLst>
        </xdr:cNvPr>
        <xdr:cNvSpPr/>
      </xdr:nvSpPr>
      <xdr:spPr>
        <a:xfrm>
          <a:off x="6467475" y="1628775"/>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69C255F-585E-4742-AA33-2B5DC1474701}"/>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DF9D392-A1FC-4219-9762-3D7F7074D6B5}"/>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C89C0F3-A250-4156-8560-AD3FDCC845F2}"/>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B83225A-B040-41C9-B6EC-68114038D483}"/>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B1AD7A9-D0B4-4AF1-8EAB-A7FDB73554CD}"/>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B04AA1F-024D-4485-B3B9-7C02A06F97C7}"/>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1F6CB5A-6475-4431-B2F2-61CAD50D37BE}"/>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60A6A57-351F-4F9F-9747-2667FC93FB40}"/>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F4EA5AF-4A55-4F09-8369-B6BA7492AFD6}"/>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27ADF63-15C0-46D3-8805-7060AA2A3D54}"/>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362B6CD-C9CB-4F98-ADAD-773C77E6AF5F}"/>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051154A-B345-413D-8429-A9D5D6AA47FA}"/>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F64895A-2C3F-49BA-BC42-D49DEF969F53}"/>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FAEBCF4-2039-4634-81B5-C0B3600B4E67}"/>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396AEC5-AFD6-4840-A38E-C843418B1540}"/>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0ECE3E4-BD47-446F-8FE2-CF893AD68843}"/>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CA41821-7DA2-422B-AFB1-25CD3C442017}"/>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BA1A725-702A-4EE8-AC46-6749607C8A52}"/>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F6455C2-E32E-4289-8C39-55A3D0D440A8}"/>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730D0FF-3B55-4594-AD05-32614BE5E773}"/>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F3FF7E0-3B8F-4D37-8AD4-C38D72104C1C}"/>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FFE33E7-88F9-4E8A-A922-6A401220500F}"/>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B814868-2A12-47F3-BD95-949F2306B7D3}"/>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849C87D-5470-4474-866E-6B1499BF81DD}"/>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C46C687-71F1-49A4-932D-178A7DE70796}"/>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CDF29A8-DB3B-4BD5-B50B-D72482CABF8C}"/>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F150AB07-1EF3-4A50-9348-E9EDC8FC389C}"/>
            </a:ext>
          </a:extLst>
        </xdr:cNvPr>
        <xdr:cNvCxnSpPr/>
      </xdr:nvCxnSpPr>
      <xdr:spPr>
        <a:xfrm>
          <a:off x="685800" y="690290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7C9D9EBB-B771-49C2-8BD3-7BE3B5B6CCE1}"/>
            </a:ext>
          </a:extLst>
        </xdr:cNvPr>
        <xdr:cNvSpPr txBox="1"/>
      </xdr:nvSpPr>
      <xdr:spPr>
        <a:xfrm>
          <a:off x="278946" y="6773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BD3ED46C-2311-4B07-9063-70246757AE1C}"/>
            </a:ext>
          </a:extLst>
        </xdr:cNvPr>
        <xdr:cNvCxnSpPr/>
      </xdr:nvCxnSpPr>
      <xdr:spPr>
        <a:xfrm>
          <a:off x="685800" y="6592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DE4D982C-34DD-400D-B53B-E952BFE02DB9}"/>
            </a:ext>
          </a:extLst>
        </xdr:cNvPr>
        <xdr:cNvSpPr txBox="1"/>
      </xdr:nvSpPr>
      <xdr:spPr>
        <a:xfrm>
          <a:off x="339891" y="64658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6F163F22-848D-4291-B173-FC8C1EA4C9F5}"/>
            </a:ext>
          </a:extLst>
        </xdr:cNvPr>
        <xdr:cNvCxnSpPr/>
      </xdr:nvCxnSpPr>
      <xdr:spPr>
        <a:xfrm>
          <a:off x="685800" y="62846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AAF3AA2C-D86E-4821-B216-1F72A3580633}"/>
            </a:ext>
          </a:extLst>
        </xdr:cNvPr>
        <xdr:cNvSpPr txBox="1"/>
      </xdr:nvSpPr>
      <xdr:spPr>
        <a:xfrm>
          <a:off x="339891"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37B41604-8089-42AB-BD8C-054AEB16B8EA}"/>
            </a:ext>
          </a:extLst>
        </xdr:cNvPr>
        <xdr:cNvCxnSpPr/>
      </xdr:nvCxnSpPr>
      <xdr:spPr>
        <a:xfrm>
          <a:off x="685800" y="59835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74941453-AA83-49CF-962F-CC362A96359C}"/>
            </a:ext>
          </a:extLst>
        </xdr:cNvPr>
        <xdr:cNvSpPr txBox="1"/>
      </xdr:nvSpPr>
      <xdr:spPr>
        <a:xfrm>
          <a:off x="339891"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5D92948F-79CF-43A2-8873-7F4F2EC018FA}"/>
            </a:ext>
          </a:extLst>
        </xdr:cNvPr>
        <xdr:cNvCxnSpPr/>
      </xdr:nvCxnSpPr>
      <xdr:spPr>
        <a:xfrm>
          <a:off x="685800" y="56759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5CEDA10D-64D1-4F0F-9A3B-D845AFB7280C}"/>
            </a:ext>
          </a:extLst>
        </xdr:cNvPr>
        <xdr:cNvSpPr txBox="1"/>
      </xdr:nvSpPr>
      <xdr:spPr>
        <a:xfrm>
          <a:off x="339891" y="5527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B71907A-CEA4-498F-80CF-81A5D57EEC04}"/>
            </a:ext>
          </a:extLst>
        </xdr:cNvPr>
        <xdr:cNvCxnSpPr/>
      </xdr:nvCxnSpPr>
      <xdr:spPr>
        <a:xfrm>
          <a:off x="685800" y="53557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9C18F33D-FC25-4D7D-BADC-CCF13352CABF}"/>
            </a:ext>
          </a:extLst>
        </xdr:cNvPr>
        <xdr:cNvSpPr txBox="1"/>
      </xdr:nvSpPr>
      <xdr:spPr>
        <a:xfrm>
          <a:off x="388136" y="52198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F17CEDE7-7473-4D9C-96D4-E6EFDD56F2C9}"/>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8D15D0C8-6860-4D93-B613-137C357FF81D}"/>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4354</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C645C071-028B-4505-B53F-41FB5100B890}"/>
            </a:ext>
          </a:extLst>
        </xdr:cNvPr>
        <xdr:cNvCxnSpPr/>
      </xdr:nvCxnSpPr>
      <xdr:spPr>
        <a:xfrm flipV="1">
          <a:off x="4180840" y="5522504"/>
          <a:ext cx="0" cy="1380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ECED8DB0-80A6-4AF0-894B-2DEFE90506A4}"/>
            </a:ext>
          </a:extLst>
        </xdr:cNvPr>
        <xdr:cNvSpPr txBox="1"/>
      </xdr:nvSpPr>
      <xdr:spPr>
        <a:xfrm>
          <a:off x="4219575" y="6906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54143BD4-067A-4362-82FA-1213954F495C}"/>
            </a:ext>
          </a:extLst>
        </xdr:cNvPr>
        <xdr:cNvCxnSpPr/>
      </xdr:nvCxnSpPr>
      <xdr:spPr>
        <a:xfrm>
          <a:off x="4105275" y="690290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122481</xdr:rowOff>
    </xdr:from>
    <xdr:ext cx="405111" cy="259045"/>
    <xdr:sp macro="" textlink="">
      <xdr:nvSpPr>
        <xdr:cNvPr id="61" name="【図書館】&#10;有形固定資産減価償却率最大値テキスト">
          <a:extLst>
            <a:ext uri="{FF2B5EF4-FFF2-40B4-BE49-F238E27FC236}">
              <a16:creationId xmlns:a16="http://schemas.microsoft.com/office/drawing/2014/main" id="{385A80C7-2E81-4620-BB68-3956D7376C2F}"/>
            </a:ext>
          </a:extLst>
        </xdr:cNvPr>
        <xdr:cNvSpPr txBox="1"/>
      </xdr:nvSpPr>
      <xdr:spPr>
        <a:xfrm>
          <a:off x="4219575" y="5316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4354</xdr:rowOff>
    </xdr:from>
    <xdr:to>
      <xdr:col>24</xdr:col>
      <xdr:colOff>152400</xdr:colOff>
      <xdr:row>34</xdr:row>
      <xdr:rowOff>4354</xdr:rowOff>
    </xdr:to>
    <xdr:cxnSp macro="">
      <xdr:nvCxnSpPr>
        <xdr:cNvPr id="62" name="直線コネクタ 61">
          <a:extLst>
            <a:ext uri="{FF2B5EF4-FFF2-40B4-BE49-F238E27FC236}">
              <a16:creationId xmlns:a16="http://schemas.microsoft.com/office/drawing/2014/main" id="{71E5B4BC-D06A-4670-B467-54A235E43A62}"/>
            </a:ext>
          </a:extLst>
        </xdr:cNvPr>
        <xdr:cNvCxnSpPr/>
      </xdr:nvCxnSpPr>
      <xdr:spPr>
        <a:xfrm>
          <a:off x="4105275" y="552250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127924</xdr:rowOff>
    </xdr:from>
    <xdr:ext cx="405111" cy="259045"/>
    <xdr:sp macro="" textlink="">
      <xdr:nvSpPr>
        <xdr:cNvPr id="63" name="【図書館】&#10;有形固定資産減価償却率平均値テキスト">
          <a:extLst>
            <a:ext uri="{FF2B5EF4-FFF2-40B4-BE49-F238E27FC236}">
              <a16:creationId xmlns:a16="http://schemas.microsoft.com/office/drawing/2014/main" id="{3F03F9A7-EA68-4E9B-94F7-2F8C50BE4638}"/>
            </a:ext>
          </a:extLst>
        </xdr:cNvPr>
        <xdr:cNvSpPr txBox="1"/>
      </xdr:nvSpPr>
      <xdr:spPr>
        <a:xfrm>
          <a:off x="4219575" y="61254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149497</xdr:rowOff>
    </xdr:from>
    <xdr:to>
      <xdr:col>24</xdr:col>
      <xdr:colOff>114300</xdr:colOff>
      <xdr:row>38</xdr:row>
      <xdr:rowOff>79647</xdr:rowOff>
    </xdr:to>
    <xdr:sp macro="" textlink="">
      <xdr:nvSpPr>
        <xdr:cNvPr id="64" name="フローチャート: 判断 63">
          <a:extLst>
            <a:ext uri="{FF2B5EF4-FFF2-40B4-BE49-F238E27FC236}">
              <a16:creationId xmlns:a16="http://schemas.microsoft.com/office/drawing/2014/main" id="{81CC4344-0172-494A-8BC0-B0577C8B98EB}"/>
            </a:ext>
          </a:extLst>
        </xdr:cNvPr>
        <xdr:cNvSpPr/>
      </xdr:nvSpPr>
      <xdr:spPr>
        <a:xfrm>
          <a:off x="4124325" y="615024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115207</xdr:rowOff>
    </xdr:from>
    <xdr:to>
      <xdr:col>20</xdr:col>
      <xdr:colOff>38100</xdr:colOff>
      <xdr:row>38</xdr:row>
      <xdr:rowOff>45357</xdr:rowOff>
    </xdr:to>
    <xdr:sp macro="" textlink="">
      <xdr:nvSpPr>
        <xdr:cNvPr id="65" name="フローチャート: 判断 64">
          <a:extLst>
            <a:ext uri="{FF2B5EF4-FFF2-40B4-BE49-F238E27FC236}">
              <a16:creationId xmlns:a16="http://schemas.microsoft.com/office/drawing/2014/main" id="{5BDFD1F8-F4B2-4481-ACF2-FDBE0A5F1797}"/>
            </a:ext>
          </a:extLst>
        </xdr:cNvPr>
        <xdr:cNvSpPr/>
      </xdr:nvSpPr>
      <xdr:spPr>
        <a:xfrm>
          <a:off x="3381375" y="611595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84183</xdr:rowOff>
    </xdr:from>
    <xdr:to>
      <xdr:col>15</xdr:col>
      <xdr:colOff>101600</xdr:colOff>
      <xdr:row>38</xdr:row>
      <xdr:rowOff>14332</xdr:rowOff>
    </xdr:to>
    <xdr:sp macro="" textlink="">
      <xdr:nvSpPr>
        <xdr:cNvPr id="66" name="フローチャート: 判断 65">
          <a:extLst>
            <a:ext uri="{FF2B5EF4-FFF2-40B4-BE49-F238E27FC236}">
              <a16:creationId xmlns:a16="http://schemas.microsoft.com/office/drawing/2014/main" id="{DB4A0AE6-1054-4FD4-B83C-9BD6B0D62B28}"/>
            </a:ext>
          </a:extLst>
        </xdr:cNvPr>
        <xdr:cNvSpPr/>
      </xdr:nvSpPr>
      <xdr:spPr>
        <a:xfrm>
          <a:off x="2571750" y="6088108"/>
          <a:ext cx="104775" cy="85724"/>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44994</xdr:rowOff>
    </xdr:from>
    <xdr:to>
      <xdr:col>10</xdr:col>
      <xdr:colOff>165100</xdr:colOff>
      <xdr:row>37</xdr:row>
      <xdr:rowOff>146594</xdr:rowOff>
    </xdr:to>
    <xdr:sp macro="" textlink="">
      <xdr:nvSpPr>
        <xdr:cNvPr id="67" name="フローチャート: 判断 66">
          <a:extLst>
            <a:ext uri="{FF2B5EF4-FFF2-40B4-BE49-F238E27FC236}">
              <a16:creationId xmlns:a16="http://schemas.microsoft.com/office/drawing/2014/main" id="{F4263F3F-5326-4828-902C-38402E7ED528}"/>
            </a:ext>
          </a:extLst>
        </xdr:cNvPr>
        <xdr:cNvSpPr/>
      </xdr:nvSpPr>
      <xdr:spPr>
        <a:xfrm>
          <a:off x="1781175" y="604891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18869</xdr:rowOff>
    </xdr:from>
    <xdr:to>
      <xdr:col>6</xdr:col>
      <xdr:colOff>38100</xdr:colOff>
      <xdr:row>37</xdr:row>
      <xdr:rowOff>120469</xdr:rowOff>
    </xdr:to>
    <xdr:sp macro="" textlink="">
      <xdr:nvSpPr>
        <xdr:cNvPr id="68" name="フローチャート: 判断 67">
          <a:extLst>
            <a:ext uri="{FF2B5EF4-FFF2-40B4-BE49-F238E27FC236}">
              <a16:creationId xmlns:a16="http://schemas.microsoft.com/office/drawing/2014/main" id="{8ACEB75F-163B-4A32-BC28-B2B1FEBFE0EE}"/>
            </a:ext>
          </a:extLst>
        </xdr:cNvPr>
        <xdr:cNvSpPr/>
      </xdr:nvSpPr>
      <xdr:spPr>
        <a:xfrm>
          <a:off x="981075" y="601961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4B79B3F-A0E5-42A0-9F13-CD558A76E98F}"/>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3E47E3E-228F-4FDF-B9B5-155D4D6A8FB3}"/>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11DAE7B-D70C-47F2-9EB8-8CB3EEAA003C}"/>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34DD71A-624D-4C34-84B7-5143B74A5F12}"/>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9E3EE5F9-AEE7-4AE4-9D71-F9044D7B15E8}"/>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118473</xdr:rowOff>
    </xdr:from>
    <xdr:to>
      <xdr:col>24</xdr:col>
      <xdr:colOff>114300</xdr:colOff>
      <xdr:row>37</xdr:row>
      <xdr:rowOff>48623</xdr:rowOff>
    </xdr:to>
    <xdr:sp macro="" textlink="">
      <xdr:nvSpPr>
        <xdr:cNvPr id="74" name="楕円 73">
          <a:extLst>
            <a:ext uri="{FF2B5EF4-FFF2-40B4-BE49-F238E27FC236}">
              <a16:creationId xmlns:a16="http://schemas.microsoft.com/office/drawing/2014/main" id="{1EA9FE41-0F62-41CD-AE31-75FBC9E14DEE}"/>
            </a:ext>
          </a:extLst>
        </xdr:cNvPr>
        <xdr:cNvSpPr/>
      </xdr:nvSpPr>
      <xdr:spPr>
        <a:xfrm>
          <a:off x="4124325" y="5960473"/>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141350</xdr:rowOff>
    </xdr:from>
    <xdr:ext cx="405111" cy="259045"/>
    <xdr:sp macro="" textlink="">
      <xdr:nvSpPr>
        <xdr:cNvPr id="75" name="【図書館】&#10;有形固定資産減価償却率該当値テキスト">
          <a:extLst>
            <a:ext uri="{FF2B5EF4-FFF2-40B4-BE49-F238E27FC236}">
              <a16:creationId xmlns:a16="http://schemas.microsoft.com/office/drawing/2014/main" id="{7E4951EC-D991-47A3-857D-7558EBDDC1AC}"/>
            </a:ext>
          </a:extLst>
        </xdr:cNvPr>
        <xdr:cNvSpPr txBox="1"/>
      </xdr:nvSpPr>
      <xdr:spPr>
        <a:xfrm>
          <a:off x="4219575" y="5821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85816</xdr:rowOff>
    </xdr:from>
    <xdr:to>
      <xdr:col>20</xdr:col>
      <xdr:colOff>38100</xdr:colOff>
      <xdr:row>37</xdr:row>
      <xdr:rowOff>15966</xdr:rowOff>
    </xdr:to>
    <xdr:sp macro="" textlink="">
      <xdr:nvSpPr>
        <xdr:cNvPr id="76" name="楕円 75">
          <a:extLst>
            <a:ext uri="{FF2B5EF4-FFF2-40B4-BE49-F238E27FC236}">
              <a16:creationId xmlns:a16="http://schemas.microsoft.com/office/drawing/2014/main" id="{DEADB61B-5887-4868-B509-BB14544BE8F2}"/>
            </a:ext>
          </a:extLst>
        </xdr:cNvPr>
        <xdr:cNvSpPr/>
      </xdr:nvSpPr>
      <xdr:spPr>
        <a:xfrm>
          <a:off x="3381375" y="592146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136616</xdr:rowOff>
    </xdr:from>
    <xdr:to>
      <xdr:col>24</xdr:col>
      <xdr:colOff>63500</xdr:colOff>
      <xdr:row>36</xdr:row>
      <xdr:rowOff>169273</xdr:rowOff>
    </xdr:to>
    <xdr:cxnSp macro="">
      <xdr:nvCxnSpPr>
        <xdr:cNvPr id="77" name="直線コネクタ 76">
          <a:extLst>
            <a:ext uri="{FF2B5EF4-FFF2-40B4-BE49-F238E27FC236}">
              <a16:creationId xmlns:a16="http://schemas.microsoft.com/office/drawing/2014/main" id="{3BFB6224-3C2B-4C6D-8BCF-6B4050B0C475}"/>
            </a:ext>
          </a:extLst>
        </xdr:cNvPr>
        <xdr:cNvCxnSpPr/>
      </xdr:nvCxnSpPr>
      <xdr:spPr>
        <a:xfrm>
          <a:off x="3429000" y="5978616"/>
          <a:ext cx="752475" cy="19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53158</xdr:rowOff>
    </xdr:from>
    <xdr:to>
      <xdr:col>15</xdr:col>
      <xdr:colOff>101600</xdr:colOff>
      <xdr:row>36</xdr:row>
      <xdr:rowOff>154758</xdr:rowOff>
    </xdr:to>
    <xdr:sp macro="" textlink="">
      <xdr:nvSpPr>
        <xdr:cNvPr id="78" name="楕円 77">
          <a:extLst>
            <a:ext uri="{FF2B5EF4-FFF2-40B4-BE49-F238E27FC236}">
              <a16:creationId xmlns:a16="http://schemas.microsoft.com/office/drawing/2014/main" id="{A29BD96B-5BC2-4A55-9F61-84704D754EFD}"/>
            </a:ext>
          </a:extLst>
        </xdr:cNvPr>
        <xdr:cNvSpPr/>
      </xdr:nvSpPr>
      <xdr:spPr>
        <a:xfrm>
          <a:off x="2571750" y="588880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103958</xdr:rowOff>
    </xdr:from>
    <xdr:to>
      <xdr:col>19</xdr:col>
      <xdr:colOff>177800</xdr:colOff>
      <xdr:row>36</xdr:row>
      <xdr:rowOff>136616</xdr:rowOff>
    </xdr:to>
    <xdr:cxnSp macro="">
      <xdr:nvCxnSpPr>
        <xdr:cNvPr id="79" name="直線コネクタ 78">
          <a:extLst>
            <a:ext uri="{FF2B5EF4-FFF2-40B4-BE49-F238E27FC236}">
              <a16:creationId xmlns:a16="http://schemas.microsoft.com/office/drawing/2014/main" id="{EA8964D3-87CA-4DA8-827E-F1E97F8060A6}"/>
            </a:ext>
          </a:extLst>
        </xdr:cNvPr>
        <xdr:cNvCxnSpPr/>
      </xdr:nvCxnSpPr>
      <xdr:spPr>
        <a:xfrm>
          <a:off x="2619375" y="5945958"/>
          <a:ext cx="809625"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20501</xdr:rowOff>
    </xdr:from>
    <xdr:to>
      <xdr:col>10</xdr:col>
      <xdr:colOff>165100</xdr:colOff>
      <xdr:row>36</xdr:row>
      <xdr:rowOff>122101</xdr:rowOff>
    </xdr:to>
    <xdr:sp macro="" textlink="">
      <xdr:nvSpPr>
        <xdr:cNvPr id="80" name="楕円 79">
          <a:extLst>
            <a:ext uri="{FF2B5EF4-FFF2-40B4-BE49-F238E27FC236}">
              <a16:creationId xmlns:a16="http://schemas.microsoft.com/office/drawing/2014/main" id="{9B322231-0279-414B-8D86-5F5FFE1002C3}"/>
            </a:ext>
          </a:extLst>
        </xdr:cNvPr>
        <xdr:cNvSpPr/>
      </xdr:nvSpPr>
      <xdr:spPr>
        <a:xfrm>
          <a:off x="1781175" y="585932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71301</xdr:rowOff>
    </xdr:from>
    <xdr:to>
      <xdr:col>15</xdr:col>
      <xdr:colOff>50800</xdr:colOff>
      <xdr:row>36</xdr:row>
      <xdr:rowOff>103958</xdr:rowOff>
    </xdr:to>
    <xdr:cxnSp macro="">
      <xdr:nvCxnSpPr>
        <xdr:cNvPr id="81" name="直線コネクタ 80">
          <a:extLst>
            <a:ext uri="{FF2B5EF4-FFF2-40B4-BE49-F238E27FC236}">
              <a16:creationId xmlns:a16="http://schemas.microsoft.com/office/drawing/2014/main" id="{A5AB42D6-E886-400B-A55F-1BD8342C3AA2}"/>
            </a:ext>
          </a:extLst>
        </xdr:cNvPr>
        <xdr:cNvCxnSpPr/>
      </xdr:nvCxnSpPr>
      <xdr:spPr>
        <a:xfrm>
          <a:off x="1828800" y="5906951"/>
          <a:ext cx="790575" cy="3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160927</xdr:rowOff>
    </xdr:from>
    <xdr:to>
      <xdr:col>6</xdr:col>
      <xdr:colOff>38100</xdr:colOff>
      <xdr:row>36</xdr:row>
      <xdr:rowOff>91077</xdr:rowOff>
    </xdr:to>
    <xdr:sp macro="" textlink="">
      <xdr:nvSpPr>
        <xdr:cNvPr id="82" name="楕円 81">
          <a:extLst>
            <a:ext uri="{FF2B5EF4-FFF2-40B4-BE49-F238E27FC236}">
              <a16:creationId xmlns:a16="http://schemas.microsoft.com/office/drawing/2014/main" id="{F33120B8-ED71-4FDA-8DC2-A32A65BCA63A}"/>
            </a:ext>
          </a:extLst>
        </xdr:cNvPr>
        <xdr:cNvSpPr/>
      </xdr:nvSpPr>
      <xdr:spPr>
        <a:xfrm>
          <a:off x="981075" y="5841002"/>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40277</xdr:rowOff>
    </xdr:from>
    <xdr:to>
      <xdr:col>10</xdr:col>
      <xdr:colOff>114300</xdr:colOff>
      <xdr:row>36</xdr:row>
      <xdr:rowOff>71301</xdr:rowOff>
    </xdr:to>
    <xdr:cxnSp macro="">
      <xdr:nvCxnSpPr>
        <xdr:cNvPr id="83" name="直線コネクタ 82">
          <a:extLst>
            <a:ext uri="{FF2B5EF4-FFF2-40B4-BE49-F238E27FC236}">
              <a16:creationId xmlns:a16="http://schemas.microsoft.com/office/drawing/2014/main" id="{6A86D359-F1CB-43FD-B655-8DE07EC7D276}"/>
            </a:ext>
          </a:extLst>
        </xdr:cNvPr>
        <xdr:cNvCxnSpPr/>
      </xdr:nvCxnSpPr>
      <xdr:spPr>
        <a:xfrm>
          <a:off x="1028700" y="5879102"/>
          <a:ext cx="800100" cy="27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36484</xdr:rowOff>
    </xdr:from>
    <xdr:ext cx="405111" cy="259045"/>
    <xdr:sp macro="" textlink="">
      <xdr:nvSpPr>
        <xdr:cNvPr id="84" name="n_1aveValue【図書館】&#10;有形固定資産減価償却率">
          <a:extLst>
            <a:ext uri="{FF2B5EF4-FFF2-40B4-BE49-F238E27FC236}">
              <a16:creationId xmlns:a16="http://schemas.microsoft.com/office/drawing/2014/main" id="{97FAA8A7-8337-4F8C-8D28-45E4EB1FFFE1}"/>
            </a:ext>
          </a:extLst>
        </xdr:cNvPr>
        <xdr:cNvSpPr txBox="1"/>
      </xdr:nvSpPr>
      <xdr:spPr>
        <a:xfrm>
          <a:off x="3239144" y="6199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5460</xdr:rowOff>
    </xdr:from>
    <xdr:ext cx="405111" cy="259045"/>
    <xdr:sp macro="" textlink="">
      <xdr:nvSpPr>
        <xdr:cNvPr id="85" name="n_2aveValue【図書館】&#10;有形固定資産減価償却率">
          <a:extLst>
            <a:ext uri="{FF2B5EF4-FFF2-40B4-BE49-F238E27FC236}">
              <a16:creationId xmlns:a16="http://schemas.microsoft.com/office/drawing/2014/main" id="{64A5136A-C3C3-44E9-BECA-A611AE46D19D}"/>
            </a:ext>
          </a:extLst>
        </xdr:cNvPr>
        <xdr:cNvSpPr txBox="1"/>
      </xdr:nvSpPr>
      <xdr:spPr>
        <a:xfrm>
          <a:off x="2439044" y="6171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137721</xdr:rowOff>
    </xdr:from>
    <xdr:ext cx="405111" cy="259045"/>
    <xdr:sp macro="" textlink="">
      <xdr:nvSpPr>
        <xdr:cNvPr id="86" name="n_3aveValue【図書館】&#10;有形固定資産減価償却率">
          <a:extLst>
            <a:ext uri="{FF2B5EF4-FFF2-40B4-BE49-F238E27FC236}">
              <a16:creationId xmlns:a16="http://schemas.microsoft.com/office/drawing/2014/main" id="{7F5B75D8-E528-455F-9A30-180EE5C5DEDA}"/>
            </a:ext>
          </a:extLst>
        </xdr:cNvPr>
        <xdr:cNvSpPr txBox="1"/>
      </xdr:nvSpPr>
      <xdr:spPr>
        <a:xfrm>
          <a:off x="1648469" y="61416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111596</xdr:rowOff>
    </xdr:from>
    <xdr:ext cx="405111" cy="259045"/>
    <xdr:sp macro="" textlink="">
      <xdr:nvSpPr>
        <xdr:cNvPr id="87" name="n_4aveValue【図書館】&#10;有形固定資産減価償却率">
          <a:extLst>
            <a:ext uri="{FF2B5EF4-FFF2-40B4-BE49-F238E27FC236}">
              <a16:creationId xmlns:a16="http://schemas.microsoft.com/office/drawing/2014/main" id="{A2B15F11-EB2F-42AF-BF1E-CF38437F238B}"/>
            </a:ext>
          </a:extLst>
        </xdr:cNvPr>
        <xdr:cNvSpPr txBox="1"/>
      </xdr:nvSpPr>
      <xdr:spPr>
        <a:xfrm>
          <a:off x="848369" y="6112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32493</xdr:rowOff>
    </xdr:from>
    <xdr:ext cx="405111" cy="259045"/>
    <xdr:sp macro="" textlink="">
      <xdr:nvSpPr>
        <xdr:cNvPr id="88" name="n_1mainValue【図書館】&#10;有形固定資産減価償却率">
          <a:extLst>
            <a:ext uri="{FF2B5EF4-FFF2-40B4-BE49-F238E27FC236}">
              <a16:creationId xmlns:a16="http://schemas.microsoft.com/office/drawing/2014/main" id="{273213DB-DFE1-46C5-9E26-2B3504756C95}"/>
            </a:ext>
          </a:extLst>
        </xdr:cNvPr>
        <xdr:cNvSpPr txBox="1"/>
      </xdr:nvSpPr>
      <xdr:spPr>
        <a:xfrm>
          <a:off x="3239144" y="5706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171285</xdr:rowOff>
    </xdr:from>
    <xdr:ext cx="405111" cy="259045"/>
    <xdr:sp macro="" textlink="">
      <xdr:nvSpPr>
        <xdr:cNvPr id="89" name="n_2mainValue【図書館】&#10;有形固定資産減価償却率">
          <a:extLst>
            <a:ext uri="{FF2B5EF4-FFF2-40B4-BE49-F238E27FC236}">
              <a16:creationId xmlns:a16="http://schemas.microsoft.com/office/drawing/2014/main" id="{9403FA3E-7934-42A7-9943-382C7E29FB1F}"/>
            </a:ext>
          </a:extLst>
        </xdr:cNvPr>
        <xdr:cNvSpPr txBox="1"/>
      </xdr:nvSpPr>
      <xdr:spPr>
        <a:xfrm>
          <a:off x="2439044" y="5676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138628</xdr:rowOff>
    </xdr:from>
    <xdr:ext cx="405111" cy="259045"/>
    <xdr:sp macro="" textlink="">
      <xdr:nvSpPr>
        <xdr:cNvPr id="90" name="n_3mainValue【図書館】&#10;有形固定資産減価償却率">
          <a:extLst>
            <a:ext uri="{FF2B5EF4-FFF2-40B4-BE49-F238E27FC236}">
              <a16:creationId xmlns:a16="http://schemas.microsoft.com/office/drawing/2014/main" id="{D40153A9-F4E9-40ED-8EF9-5528B0BE836A}"/>
            </a:ext>
          </a:extLst>
        </xdr:cNvPr>
        <xdr:cNvSpPr txBox="1"/>
      </xdr:nvSpPr>
      <xdr:spPr>
        <a:xfrm>
          <a:off x="1648469" y="5656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107604</xdr:rowOff>
    </xdr:from>
    <xdr:ext cx="405111" cy="259045"/>
    <xdr:sp macro="" textlink="">
      <xdr:nvSpPr>
        <xdr:cNvPr id="91" name="n_4mainValue【図書館】&#10;有形固定資産減価償却率">
          <a:extLst>
            <a:ext uri="{FF2B5EF4-FFF2-40B4-BE49-F238E27FC236}">
              <a16:creationId xmlns:a16="http://schemas.microsoft.com/office/drawing/2014/main" id="{1C584C06-CCB6-49DF-AAB5-715964986552}"/>
            </a:ext>
          </a:extLst>
        </xdr:cNvPr>
        <xdr:cNvSpPr txBox="1"/>
      </xdr:nvSpPr>
      <xdr:spPr>
        <a:xfrm>
          <a:off x="848369" y="5619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87E76EB7-62F1-4742-906A-15B41CFE87DA}"/>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7CCC5EAF-43BE-4209-9A56-BC4500164781}"/>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2CD6A3A7-3CBC-4EED-B20A-3C86B0747A69}"/>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70A00F38-9930-4061-A791-E3AC24268BC1}"/>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402FEE3D-24F9-436C-ADFC-0C7283F3F6A7}"/>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D3553B0-BF79-49C2-A964-036127915F51}"/>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7E83449C-C4A9-45E1-8112-C79378BD9C25}"/>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3806E1D8-6E00-4F48-976B-43D28AF5BBBE}"/>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40930FAE-1FAA-48C4-8A4C-DF923902101E}"/>
            </a:ext>
          </a:extLst>
        </xdr:cNvPr>
        <xdr:cNvSpPr txBox="1"/>
      </xdr:nvSpPr>
      <xdr:spPr>
        <a:xfrm>
          <a:off x="5915025"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AE125190-AC44-47EE-B528-2BE2638508B2}"/>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AC0B3633-948F-4035-8A0A-1B58B9149A94}"/>
            </a:ext>
          </a:extLst>
        </xdr:cNvPr>
        <xdr:cNvCxnSpPr/>
      </xdr:nvCxnSpPr>
      <xdr:spPr>
        <a:xfrm>
          <a:off x="5953125" y="6848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9E1EE63A-4F83-4966-AF08-73376DB79624}"/>
            </a:ext>
          </a:extLst>
        </xdr:cNvPr>
        <xdr:cNvSpPr txBox="1"/>
      </xdr:nvSpPr>
      <xdr:spPr>
        <a:xfrm>
          <a:off x="5527221"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6C743119-6F8C-4FB8-BDBB-52E8B9A46F9C}"/>
            </a:ext>
          </a:extLst>
        </xdr:cNvPr>
        <xdr:cNvCxnSpPr/>
      </xdr:nvCxnSpPr>
      <xdr:spPr>
        <a:xfrm>
          <a:off x="5953125" y="6486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0D166C19-FEB9-4673-9A8B-C6881A8FC774}"/>
            </a:ext>
          </a:extLst>
        </xdr:cNvPr>
        <xdr:cNvSpPr txBox="1"/>
      </xdr:nvSpPr>
      <xdr:spPr>
        <a:xfrm>
          <a:off x="5527221" y="6350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C3271AFB-A9B4-4D1E-A143-7478741F3831}"/>
            </a:ext>
          </a:extLst>
        </xdr:cNvPr>
        <xdr:cNvCxnSpPr/>
      </xdr:nvCxnSpPr>
      <xdr:spPr>
        <a:xfrm>
          <a:off x="5953125" y="613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F2F6CADA-50B1-4013-89EA-12516A3CF607}"/>
            </a:ext>
          </a:extLst>
        </xdr:cNvPr>
        <xdr:cNvSpPr txBox="1"/>
      </xdr:nvSpPr>
      <xdr:spPr>
        <a:xfrm>
          <a:off x="5527221" y="599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CA45A8AC-0258-4C9A-A500-7912CD25C6C8}"/>
            </a:ext>
          </a:extLst>
        </xdr:cNvPr>
        <xdr:cNvCxnSpPr/>
      </xdr:nvCxnSpPr>
      <xdr:spPr>
        <a:xfrm>
          <a:off x="5953125" y="5772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48D032B3-419B-4FCD-9D8A-87C4518CDB20}"/>
            </a:ext>
          </a:extLst>
        </xdr:cNvPr>
        <xdr:cNvSpPr txBox="1"/>
      </xdr:nvSpPr>
      <xdr:spPr>
        <a:xfrm>
          <a:off x="5527221" y="56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FDFD9D01-E25E-4B90-ACF0-4DD7CA317E6E}"/>
            </a:ext>
          </a:extLst>
        </xdr:cNvPr>
        <xdr:cNvCxnSpPr/>
      </xdr:nvCxnSpPr>
      <xdr:spPr>
        <a:xfrm>
          <a:off x="5953125" y="5410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4A60364A-DDFA-4E77-8DB4-240C4150B5C4}"/>
            </a:ext>
          </a:extLst>
        </xdr:cNvPr>
        <xdr:cNvSpPr txBox="1"/>
      </xdr:nvSpPr>
      <xdr:spPr>
        <a:xfrm>
          <a:off x="5527221" y="5274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F079A04B-ED69-4C33-BB74-C095AB61F60B}"/>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219166C2-8582-4F61-ABD7-A322BA76C04C}"/>
            </a:ext>
          </a:extLst>
        </xdr:cNvPr>
        <xdr:cNvSpPr txBox="1"/>
      </xdr:nvSpPr>
      <xdr:spPr>
        <a:xfrm>
          <a:off x="5527221"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03DB6DDC-45E6-4C16-839C-FDA09ACB18D2}"/>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118110</xdr:rowOff>
    </xdr:from>
    <xdr:to>
      <xdr:col>54</xdr:col>
      <xdr:colOff>189865</xdr:colOff>
      <xdr:row>42</xdr:row>
      <xdr:rowOff>7620</xdr:rowOff>
    </xdr:to>
    <xdr:cxnSp macro="">
      <xdr:nvCxnSpPr>
        <xdr:cNvPr id="115" name="直線コネクタ 114">
          <a:extLst>
            <a:ext uri="{FF2B5EF4-FFF2-40B4-BE49-F238E27FC236}">
              <a16:creationId xmlns:a16="http://schemas.microsoft.com/office/drawing/2014/main" id="{DEFB2B45-3B29-428C-90A9-E408FF9874C5}"/>
            </a:ext>
          </a:extLst>
        </xdr:cNvPr>
        <xdr:cNvCxnSpPr/>
      </xdr:nvCxnSpPr>
      <xdr:spPr>
        <a:xfrm flipV="1">
          <a:off x="9429115" y="5636260"/>
          <a:ext cx="0" cy="1184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6" name="【図書館】&#10;一人当たり面積最小値テキスト">
          <a:extLst>
            <a:ext uri="{FF2B5EF4-FFF2-40B4-BE49-F238E27FC236}">
              <a16:creationId xmlns:a16="http://schemas.microsoft.com/office/drawing/2014/main" id="{280424D0-C919-4FFF-B6FB-952F2A356B11}"/>
            </a:ext>
          </a:extLst>
        </xdr:cNvPr>
        <xdr:cNvSpPr txBox="1"/>
      </xdr:nvSpPr>
      <xdr:spPr>
        <a:xfrm>
          <a:off x="9467850" y="681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7" name="直線コネクタ 116">
          <a:extLst>
            <a:ext uri="{FF2B5EF4-FFF2-40B4-BE49-F238E27FC236}">
              <a16:creationId xmlns:a16="http://schemas.microsoft.com/office/drawing/2014/main" id="{8B0D8749-DADB-47A7-A3FC-8534FF5D0965}"/>
            </a:ext>
          </a:extLst>
        </xdr:cNvPr>
        <xdr:cNvCxnSpPr/>
      </xdr:nvCxnSpPr>
      <xdr:spPr>
        <a:xfrm>
          <a:off x="9363075" y="682117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64787</xdr:rowOff>
    </xdr:from>
    <xdr:ext cx="469744" cy="259045"/>
    <xdr:sp macro="" textlink="">
      <xdr:nvSpPr>
        <xdr:cNvPr id="118" name="【図書館】&#10;一人当たり面積最大値テキスト">
          <a:extLst>
            <a:ext uri="{FF2B5EF4-FFF2-40B4-BE49-F238E27FC236}">
              <a16:creationId xmlns:a16="http://schemas.microsoft.com/office/drawing/2014/main" id="{9D16CA22-98EC-4626-8757-F74F7804B120}"/>
            </a:ext>
          </a:extLst>
        </xdr:cNvPr>
        <xdr:cNvSpPr txBox="1"/>
      </xdr:nvSpPr>
      <xdr:spPr>
        <a:xfrm>
          <a:off x="9467850" y="542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118110</xdr:rowOff>
    </xdr:from>
    <xdr:to>
      <xdr:col>55</xdr:col>
      <xdr:colOff>88900</xdr:colOff>
      <xdr:row>34</xdr:row>
      <xdr:rowOff>118110</xdr:rowOff>
    </xdr:to>
    <xdr:cxnSp macro="">
      <xdr:nvCxnSpPr>
        <xdr:cNvPr id="119" name="直線コネクタ 118">
          <a:extLst>
            <a:ext uri="{FF2B5EF4-FFF2-40B4-BE49-F238E27FC236}">
              <a16:creationId xmlns:a16="http://schemas.microsoft.com/office/drawing/2014/main" id="{3FD3212F-F31B-49DC-B5D5-69826118197E}"/>
            </a:ext>
          </a:extLst>
        </xdr:cNvPr>
        <xdr:cNvCxnSpPr/>
      </xdr:nvCxnSpPr>
      <xdr:spPr>
        <a:xfrm>
          <a:off x="9363075" y="563626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57167</xdr:rowOff>
    </xdr:from>
    <xdr:ext cx="469744" cy="259045"/>
    <xdr:sp macro="" textlink="">
      <xdr:nvSpPr>
        <xdr:cNvPr id="120" name="【図書館】&#10;一人当たり面積平均値テキスト">
          <a:extLst>
            <a:ext uri="{FF2B5EF4-FFF2-40B4-BE49-F238E27FC236}">
              <a16:creationId xmlns:a16="http://schemas.microsoft.com/office/drawing/2014/main" id="{CA9A3F6E-94A2-416D-A35C-EC29E767EC87}"/>
            </a:ext>
          </a:extLst>
        </xdr:cNvPr>
        <xdr:cNvSpPr txBox="1"/>
      </xdr:nvSpPr>
      <xdr:spPr>
        <a:xfrm>
          <a:off x="9467850" y="65436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78740</xdr:rowOff>
    </xdr:from>
    <xdr:to>
      <xdr:col>55</xdr:col>
      <xdr:colOff>50800</xdr:colOff>
      <xdr:row>41</xdr:row>
      <xdr:rowOff>8890</xdr:rowOff>
    </xdr:to>
    <xdr:sp macro="" textlink="">
      <xdr:nvSpPr>
        <xdr:cNvPr id="121" name="フローチャート: 判断 120">
          <a:extLst>
            <a:ext uri="{FF2B5EF4-FFF2-40B4-BE49-F238E27FC236}">
              <a16:creationId xmlns:a16="http://schemas.microsoft.com/office/drawing/2014/main" id="{55309E9D-D847-418E-9ADA-7A1710D84871}"/>
            </a:ext>
          </a:extLst>
        </xdr:cNvPr>
        <xdr:cNvSpPr/>
      </xdr:nvSpPr>
      <xdr:spPr>
        <a:xfrm>
          <a:off x="9401175" y="6565265"/>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82550</xdr:rowOff>
    </xdr:from>
    <xdr:to>
      <xdr:col>50</xdr:col>
      <xdr:colOff>165100</xdr:colOff>
      <xdr:row>41</xdr:row>
      <xdr:rowOff>12700</xdr:rowOff>
    </xdr:to>
    <xdr:sp macro="" textlink="">
      <xdr:nvSpPr>
        <xdr:cNvPr id="122" name="フローチャート: 判断 121">
          <a:extLst>
            <a:ext uri="{FF2B5EF4-FFF2-40B4-BE49-F238E27FC236}">
              <a16:creationId xmlns:a16="http://schemas.microsoft.com/office/drawing/2014/main" id="{7D9A56E9-6384-40A9-BEF1-33A7F108CB2B}"/>
            </a:ext>
          </a:extLst>
        </xdr:cNvPr>
        <xdr:cNvSpPr/>
      </xdr:nvSpPr>
      <xdr:spPr>
        <a:xfrm>
          <a:off x="8639175" y="657225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86360</xdr:rowOff>
    </xdr:from>
    <xdr:to>
      <xdr:col>46</xdr:col>
      <xdr:colOff>38100</xdr:colOff>
      <xdr:row>41</xdr:row>
      <xdr:rowOff>16510</xdr:rowOff>
    </xdr:to>
    <xdr:sp macro="" textlink="">
      <xdr:nvSpPr>
        <xdr:cNvPr id="123" name="フローチャート: 判断 122">
          <a:extLst>
            <a:ext uri="{FF2B5EF4-FFF2-40B4-BE49-F238E27FC236}">
              <a16:creationId xmlns:a16="http://schemas.microsoft.com/office/drawing/2014/main" id="{CEE4D586-3FC1-4E9B-A69E-0937112F6E10}"/>
            </a:ext>
          </a:extLst>
        </xdr:cNvPr>
        <xdr:cNvSpPr/>
      </xdr:nvSpPr>
      <xdr:spPr>
        <a:xfrm>
          <a:off x="7839075" y="656971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90170</xdr:rowOff>
    </xdr:from>
    <xdr:to>
      <xdr:col>41</xdr:col>
      <xdr:colOff>101600</xdr:colOff>
      <xdr:row>41</xdr:row>
      <xdr:rowOff>20320</xdr:rowOff>
    </xdr:to>
    <xdr:sp macro="" textlink="">
      <xdr:nvSpPr>
        <xdr:cNvPr id="124" name="フローチャート: 判断 123">
          <a:extLst>
            <a:ext uri="{FF2B5EF4-FFF2-40B4-BE49-F238E27FC236}">
              <a16:creationId xmlns:a16="http://schemas.microsoft.com/office/drawing/2014/main" id="{D32B2740-68CF-4008-8A9C-3B5E9F615F62}"/>
            </a:ext>
          </a:extLst>
        </xdr:cNvPr>
        <xdr:cNvSpPr/>
      </xdr:nvSpPr>
      <xdr:spPr>
        <a:xfrm>
          <a:off x="7029450" y="657352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101600</xdr:rowOff>
    </xdr:from>
    <xdr:to>
      <xdr:col>36</xdr:col>
      <xdr:colOff>165100</xdr:colOff>
      <xdr:row>41</xdr:row>
      <xdr:rowOff>31750</xdr:rowOff>
    </xdr:to>
    <xdr:sp macro="" textlink="">
      <xdr:nvSpPr>
        <xdr:cNvPr id="125" name="フローチャート: 判断 124">
          <a:extLst>
            <a:ext uri="{FF2B5EF4-FFF2-40B4-BE49-F238E27FC236}">
              <a16:creationId xmlns:a16="http://schemas.microsoft.com/office/drawing/2014/main" id="{8F4441E4-C53E-40D5-BE5D-81CE09B3D3A0}"/>
            </a:ext>
          </a:extLst>
        </xdr:cNvPr>
        <xdr:cNvSpPr/>
      </xdr:nvSpPr>
      <xdr:spPr>
        <a:xfrm>
          <a:off x="6238875" y="659130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62E6696E-2EEA-4099-8264-63FF35E9CAAE}"/>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3032DA5F-9117-44E4-B4C0-BA0370B3857F}"/>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B3D7C336-107A-4A83-BAB3-79967CD076BD}"/>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704EC286-9178-4200-81D4-5F2A03AD29A4}"/>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741FFC13-705C-4F35-A81D-2CD7CF3AF30E}"/>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13970</xdr:rowOff>
    </xdr:from>
    <xdr:to>
      <xdr:col>55</xdr:col>
      <xdr:colOff>50800</xdr:colOff>
      <xdr:row>40</xdr:row>
      <xdr:rowOff>115570</xdr:rowOff>
    </xdr:to>
    <xdr:sp macro="" textlink="">
      <xdr:nvSpPr>
        <xdr:cNvPr id="131" name="楕円 130">
          <a:extLst>
            <a:ext uri="{FF2B5EF4-FFF2-40B4-BE49-F238E27FC236}">
              <a16:creationId xmlns:a16="http://schemas.microsoft.com/office/drawing/2014/main" id="{6CC9A2CE-ABE1-4536-B67D-190498657FF4}"/>
            </a:ext>
          </a:extLst>
        </xdr:cNvPr>
        <xdr:cNvSpPr/>
      </xdr:nvSpPr>
      <xdr:spPr>
        <a:xfrm>
          <a:off x="9401175" y="6497320"/>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36847</xdr:rowOff>
    </xdr:from>
    <xdr:ext cx="469744" cy="259045"/>
    <xdr:sp macro="" textlink="">
      <xdr:nvSpPr>
        <xdr:cNvPr id="132" name="【図書館】&#10;一人当たり面積該当値テキスト">
          <a:extLst>
            <a:ext uri="{FF2B5EF4-FFF2-40B4-BE49-F238E27FC236}">
              <a16:creationId xmlns:a16="http://schemas.microsoft.com/office/drawing/2014/main" id="{3D15331F-6475-4EBC-ACD8-12EC36EB99D8}"/>
            </a:ext>
          </a:extLst>
        </xdr:cNvPr>
        <xdr:cNvSpPr txBox="1"/>
      </xdr:nvSpPr>
      <xdr:spPr>
        <a:xfrm>
          <a:off x="9467850" y="636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10160</xdr:rowOff>
    </xdr:from>
    <xdr:to>
      <xdr:col>50</xdr:col>
      <xdr:colOff>165100</xdr:colOff>
      <xdr:row>40</xdr:row>
      <xdr:rowOff>111760</xdr:rowOff>
    </xdr:to>
    <xdr:sp macro="" textlink="">
      <xdr:nvSpPr>
        <xdr:cNvPr id="133" name="楕円 132">
          <a:extLst>
            <a:ext uri="{FF2B5EF4-FFF2-40B4-BE49-F238E27FC236}">
              <a16:creationId xmlns:a16="http://schemas.microsoft.com/office/drawing/2014/main" id="{BE0BEDD0-64AA-4473-836F-D5AEF638E320}"/>
            </a:ext>
          </a:extLst>
        </xdr:cNvPr>
        <xdr:cNvSpPr/>
      </xdr:nvSpPr>
      <xdr:spPr>
        <a:xfrm>
          <a:off x="8639175" y="649351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60960</xdr:rowOff>
    </xdr:from>
    <xdr:to>
      <xdr:col>55</xdr:col>
      <xdr:colOff>0</xdr:colOff>
      <xdr:row>40</xdr:row>
      <xdr:rowOff>64770</xdr:rowOff>
    </xdr:to>
    <xdr:cxnSp macro="">
      <xdr:nvCxnSpPr>
        <xdr:cNvPr id="134" name="直線コネクタ 133">
          <a:extLst>
            <a:ext uri="{FF2B5EF4-FFF2-40B4-BE49-F238E27FC236}">
              <a16:creationId xmlns:a16="http://schemas.microsoft.com/office/drawing/2014/main" id="{2CC5EC99-E21D-4D55-8C5E-B7AE8A9D822E}"/>
            </a:ext>
          </a:extLst>
        </xdr:cNvPr>
        <xdr:cNvCxnSpPr/>
      </xdr:nvCxnSpPr>
      <xdr:spPr>
        <a:xfrm>
          <a:off x="8686800" y="6550660"/>
          <a:ext cx="7429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10160</xdr:rowOff>
    </xdr:from>
    <xdr:to>
      <xdr:col>46</xdr:col>
      <xdr:colOff>38100</xdr:colOff>
      <xdr:row>40</xdr:row>
      <xdr:rowOff>111760</xdr:rowOff>
    </xdr:to>
    <xdr:sp macro="" textlink="">
      <xdr:nvSpPr>
        <xdr:cNvPr id="135" name="楕円 134">
          <a:extLst>
            <a:ext uri="{FF2B5EF4-FFF2-40B4-BE49-F238E27FC236}">
              <a16:creationId xmlns:a16="http://schemas.microsoft.com/office/drawing/2014/main" id="{7F82D26B-A9A8-4244-9C61-B155ED4DC580}"/>
            </a:ext>
          </a:extLst>
        </xdr:cNvPr>
        <xdr:cNvSpPr/>
      </xdr:nvSpPr>
      <xdr:spPr>
        <a:xfrm>
          <a:off x="7839075" y="649351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60960</xdr:rowOff>
    </xdr:from>
    <xdr:to>
      <xdr:col>50</xdr:col>
      <xdr:colOff>114300</xdr:colOff>
      <xdr:row>40</xdr:row>
      <xdr:rowOff>60960</xdr:rowOff>
    </xdr:to>
    <xdr:cxnSp macro="">
      <xdr:nvCxnSpPr>
        <xdr:cNvPr id="136" name="直線コネクタ 135">
          <a:extLst>
            <a:ext uri="{FF2B5EF4-FFF2-40B4-BE49-F238E27FC236}">
              <a16:creationId xmlns:a16="http://schemas.microsoft.com/office/drawing/2014/main" id="{9ECB672F-7815-44A4-84C3-729D6116E694}"/>
            </a:ext>
          </a:extLst>
        </xdr:cNvPr>
        <xdr:cNvCxnSpPr/>
      </xdr:nvCxnSpPr>
      <xdr:spPr>
        <a:xfrm>
          <a:off x="7886700" y="655066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6350</xdr:rowOff>
    </xdr:from>
    <xdr:to>
      <xdr:col>41</xdr:col>
      <xdr:colOff>101600</xdr:colOff>
      <xdr:row>40</xdr:row>
      <xdr:rowOff>107950</xdr:rowOff>
    </xdr:to>
    <xdr:sp macro="" textlink="">
      <xdr:nvSpPr>
        <xdr:cNvPr id="137" name="楕円 136">
          <a:extLst>
            <a:ext uri="{FF2B5EF4-FFF2-40B4-BE49-F238E27FC236}">
              <a16:creationId xmlns:a16="http://schemas.microsoft.com/office/drawing/2014/main" id="{CFCAB378-C81A-47C2-BC47-C60DF3FE9CDA}"/>
            </a:ext>
          </a:extLst>
        </xdr:cNvPr>
        <xdr:cNvSpPr/>
      </xdr:nvSpPr>
      <xdr:spPr>
        <a:xfrm>
          <a:off x="7029450" y="64960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57150</xdr:rowOff>
    </xdr:from>
    <xdr:to>
      <xdr:col>45</xdr:col>
      <xdr:colOff>177800</xdr:colOff>
      <xdr:row>40</xdr:row>
      <xdr:rowOff>60960</xdr:rowOff>
    </xdr:to>
    <xdr:cxnSp macro="">
      <xdr:nvCxnSpPr>
        <xdr:cNvPr id="138" name="直線コネクタ 137">
          <a:extLst>
            <a:ext uri="{FF2B5EF4-FFF2-40B4-BE49-F238E27FC236}">
              <a16:creationId xmlns:a16="http://schemas.microsoft.com/office/drawing/2014/main" id="{69CF24BF-6416-41ED-AA86-A25027A802F4}"/>
            </a:ext>
          </a:extLst>
        </xdr:cNvPr>
        <xdr:cNvCxnSpPr/>
      </xdr:nvCxnSpPr>
      <xdr:spPr>
        <a:xfrm>
          <a:off x="7077075" y="6543675"/>
          <a:ext cx="809625" cy="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2540</xdr:rowOff>
    </xdr:from>
    <xdr:to>
      <xdr:col>36</xdr:col>
      <xdr:colOff>165100</xdr:colOff>
      <xdr:row>40</xdr:row>
      <xdr:rowOff>104140</xdr:rowOff>
    </xdr:to>
    <xdr:sp macro="" textlink="">
      <xdr:nvSpPr>
        <xdr:cNvPr id="139" name="楕円 138">
          <a:extLst>
            <a:ext uri="{FF2B5EF4-FFF2-40B4-BE49-F238E27FC236}">
              <a16:creationId xmlns:a16="http://schemas.microsoft.com/office/drawing/2014/main" id="{D5E7B8C4-5A92-4C5A-8F12-BE61BDA4A88C}"/>
            </a:ext>
          </a:extLst>
        </xdr:cNvPr>
        <xdr:cNvSpPr/>
      </xdr:nvSpPr>
      <xdr:spPr>
        <a:xfrm>
          <a:off x="6238875" y="648906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53340</xdr:rowOff>
    </xdr:from>
    <xdr:to>
      <xdr:col>41</xdr:col>
      <xdr:colOff>50800</xdr:colOff>
      <xdr:row>40</xdr:row>
      <xdr:rowOff>57150</xdr:rowOff>
    </xdr:to>
    <xdr:cxnSp macro="">
      <xdr:nvCxnSpPr>
        <xdr:cNvPr id="140" name="直線コネクタ 139">
          <a:extLst>
            <a:ext uri="{FF2B5EF4-FFF2-40B4-BE49-F238E27FC236}">
              <a16:creationId xmlns:a16="http://schemas.microsoft.com/office/drawing/2014/main" id="{EDE45349-D2B7-45A1-BBD1-787E0E6E58AA}"/>
            </a:ext>
          </a:extLst>
        </xdr:cNvPr>
        <xdr:cNvCxnSpPr/>
      </xdr:nvCxnSpPr>
      <xdr:spPr>
        <a:xfrm>
          <a:off x="6286500" y="6536690"/>
          <a:ext cx="790575" cy="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3827</xdr:rowOff>
    </xdr:from>
    <xdr:ext cx="469744" cy="259045"/>
    <xdr:sp macro="" textlink="">
      <xdr:nvSpPr>
        <xdr:cNvPr id="141" name="n_1aveValue【図書館】&#10;一人当たり面積">
          <a:extLst>
            <a:ext uri="{FF2B5EF4-FFF2-40B4-BE49-F238E27FC236}">
              <a16:creationId xmlns:a16="http://schemas.microsoft.com/office/drawing/2014/main" id="{8C963537-6F6F-4E67-B77C-32EBD063E839}"/>
            </a:ext>
          </a:extLst>
        </xdr:cNvPr>
        <xdr:cNvSpPr txBox="1"/>
      </xdr:nvSpPr>
      <xdr:spPr>
        <a:xfrm>
          <a:off x="8458277" y="6655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7637</xdr:rowOff>
    </xdr:from>
    <xdr:ext cx="469744" cy="259045"/>
    <xdr:sp macro="" textlink="">
      <xdr:nvSpPr>
        <xdr:cNvPr id="142" name="n_2aveValue【図書館】&#10;一人当たり面積">
          <a:extLst>
            <a:ext uri="{FF2B5EF4-FFF2-40B4-BE49-F238E27FC236}">
              <a16:creationId xmlns:a16="http://schemas.microsoft.com/office/drawing/2014/main" id="{391C9C45-4CCC-4E6C-BFA5-8543E169D99B}"/>
            </a:ext>
          </a:extLst>
        </xdr:cNvPr>
        <xdr:cNvSpPr txBox="1"/>
      </xdr:nvSpPr>
      <xdr:spPr>
        <a:xfrm>
          <a:off x="7677227" y="6659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11447</xdr:rowOff>
    </xdr:from>
    <xdr:ext cx="469744" cy="259045"/>
    <xdr:sp macro="" textlink="">
      <xdr:nvSpPr>
        <xdr:cNvPr id="143" name="n_3aveValue【図書館】&#10;一人当たり面積">
          <a:extLst>
            <a:ext uri="{FF2B5EF4-FFF2-40B4-BE49-F238E27FC236}">
              <a16:creationId xmlns:a16="http://schemas.microsoft.com/office/drawing/2014/main" id="{FB669208-15CB-4F8F-93CF-4049F67EA3EE}"/>
            </a:ext>
          </a:extLst>
        </xdr:cNvPr>
        <xdr:cNvSpPr txBox="1"/>
      </xdr:nvSpPr>
      <xdr:spPr>
        <a:xfrm>
          <a:off x="6867602" y="6656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22877</xdr:rowOff>
    </xdr:from>
    <xdr:ext cx="469744" cy="259045"/>
    <xdr:sp macro="" textlink="">
      <xdr:nvSpPr>
        <xdr:cNvPr id="144" name="n_4aveValue【図書館】&#10;一人当たり面積">
          <a:extLst>
            <a:ext uri="{FF2B5EF4-FFF2-40B4-BE49-F238E27FC236}">
              <a16:creationId xmlns:a16="http://schemas.microsoft.com/office/drawing/2014/main" id="{08D41888-C041-4C0D-A362-E0DA8C4951FD}"/>
            </a:ext>
          </a:extLst>
        </xdr:cNvPr>
        <xdr:cNvSpPr txBox="1"/>
      </xdr:nvSpPr>
      <xdr:spPr>
        <a:xfrm>
          <a:off x="6067502" y="6674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128287</xdr:rowOff>
    </xdr:from>
    <xdr:ext cx="469744" cy="259045"/>
    <xdr:sp macro="" textlink="">
      <xdr:nvSpPr>
        <xdr:cNvPr id="145" name="n_1mainValue【図書館】&#10;一人当たり面積">
          <a:extLst>
            <a:ext uri="{FF2B5EF4-FFF2-40B4-BE49-F238E27FC236}">
              <a16:creationId xmlns:a16="http://schemas.microsoft.com/office/drawing/2014/main" id="{9A59C552-C817-4D0F-94CB-1ED07C6D61B6}"/>
            </a:ext>
          </a:extLst>
        </xdr:cNvPr>
        <xdr:cNvSpPr txBox="1"/>
      </xdr:nvSpPr>
      <xdr:spPr>
        <a:xfrm>
          <a:off x="8458277" y="6287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128287</xdr:rowOff>
    </xdr:from>
    <xdr:ext cx="469744" cy="259045"/>
    <xdr:sp macro="" textlink="">
      <xdr:nvSpPr>
        <xdr:cNvPr id="146" name="n_2mainValue【図書館】&#10;一人当たり面積">
          <a:extLst>
            <a:ext uri="{FF2B5EF4-FFF2-40B4-BE49-F238E27FC236}">
              <a16:creationId xmlns:a16="http://schemas.microsoft.com/office/drawing/2014/main" id="{AD02DEFC-E28C-48D4-AF06-61E8451A3F3B}"/>
            </a:ext>
          </a:extLst>
        </xdr:cNvPr>
        <xdr:cNvSpPr txBox="1"/>
      </xdr:nvSpPr>
      <xdr:spPr>
        <a:xfrm>
          <a:off x="7677227" y="6287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124477</xdr:rowOff>
    </xdr:from>
    <xdr:ext cx="469744" cy="259045"/>
    <xdr:sp macro="" textlink="">
      <xdr:nvSpPr>
        <xdr:cNvPr id="147" name="n_3mainValue【図書館】&#10;一人当たり面積">
          <a:extLst>
            <a:ext uri="{FF2B5EF4-FFF2-40B4-BE49-F238E27FC236}">
              <a16:creationId xmlns:a16="http://schemas.microsoft.com/office/drawing/2014/main" id="{5E363473-72E8-4517-87F9-A65B66122EC0}"/>
            </a:ext>
          </a:extLst>
        </xdr:cNvPr>
        <xdr:cNvSpPr txBox="1"/>
      </xdr:nvSpPr>
      <xdr:spPr>
        <a:xfrm>
          <a:off x="6867602" y="6283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120667</xdr:rowOff>
    </xdr:from>
    <xdr:ext cx="469744" cy="259045"/>
    <xdr:sp macro="" textlink="">
      <xdr:nvSpPr>
        <xdr:cNvPr id="148" name="n_4mainValue【図書館】&#10;一人当たり面積">
          <a:extLst>
            <a:ext uri="{FF2B5EF4-FFF2-40B4-BE49-F238E27FC236}">
              <a16:creationId xmlns:a16="http://schemas.microsoft.com/office/drawing/2014/main" id="{54F56FAA-2FB8-433C-92A4-426D8BACB8D6}"/>
            </a:ext>
          </a:extLst>
        </xdr:cNvPr>
        <xdr:cNvSpPr txBox="1"/>
      </xdr:nvSpPr>
      <xdr:spPr>
        <a:xfrm>
          <a:off x="6067502" y="6286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5949AEC4-7B53-4AB8-AE58-DB2314A76E14}"/>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1837746E-1367-40AC-ABF9-58D623F35E1A}"/>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2AECE89E-FF62-479B-A6A2-94321EF4F887}"/>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F55AE084-1E00-41EA-9E11-1A114922C007}"/>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F7DA18F4-362C-4D48-B9FE-533A9471D69A}"/>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514499C0-5BB4-410E-8B61-D2F4C70E3886}"/>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F6922F94-5A4A-4C42-BF82-CDD905E0BE82}"/>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C08CC2D3-5C6F-446C-9095-6340C622BB48}"/>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54B1FACE-2F8A-4BC5-9406-7899BD5F5F33}"/>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1CC9B8A4-072A-4839-9074-E78F3456FDA5}"/>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1EE7B04D-C40B-4F5B-A6A9-78D5C27FAF42}"/>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870FE9B8-2118-46EA-9EDF-328785889561}"/>
            </a:ext>
          </a:extLst>
        </xdr:cNvPr>
        <xdr:cNvCxnSpPr/>
      </xdr:nvCxnSpPr>
      <xdr:spPr>
        <a:xfrm>
          <a:off x="685800" y="105033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F1DE786F-1BFB-4133-9B61-1715F7B6FC06}"/>
            </a:ext>
          </a:extLst>
        </xdr:cNvPr>
        <xdr:cNvSpPr txBox="1"/>
      </xdr:nvSpPr>
      <xdr:spPr>
        <a:xfrm>
          <a:off x="2789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F351ACCB-24B3-4D2D-95CF-6C3A96E7EA50}"/>
            </a:ext>
          </a:extLst>
        </xdr:cNvPr>
        <xdr:cNvCxnSpPr/>
      </xdr:nvCxnSpPr>
      <xdr:spPr>
        <a:xfrm>
          <a:off x="685800" y="101926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B0DD47D4-D1B5-43FD-9479-035E68627C70}"/>
            </a:ext>
          </a:extLst>
        </xdr:cNvPr>
        <xdr:cNvSpPr txBox="1"/>
      </xdr:nvSpPr>
      <xdr:spPr>
        <a:xfrm>
          <a:off x="339891"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497EDEE4-5B09-45D9-A02B-54848E20F819}"/>
            </a:ext>
          </a:extLst>
        </xdr:cNvPr>
        <xdr:cNvCxnSpPr/>
      </xdr:nvCxnSpPr>
      <xdr:spPr>
        <a:xfrm>
          <a:off x="685800" y="98851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8C67F290-AA91-41A6-9CFA-78B0C23509D8}"/>
            </a:ext>
          </a:extLst>
        </xdr:cNvPr>
        <xdr:cNvSpPr txBox="1"/>
      </xdr:nvSpPr>
      <xdr:spPr>
        <a:xfrm>
          <a:off x="339891"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7E1DFEE4-E466-44B2-A314-A8866F222250}"/>
            </a:ext>
          </a:extLst>
        </xdr:cNvPr>
        <xdr:cNvCxnSpPr/>
      </xdr:nvCxnSpPr>
      <xdr:spPr>
        <a:xfrm>
          <a:off x="685800" y="95744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0A5D41E4-FC22-4877-B830-A3E417046E6F}"/>
            </a:ext>
          </a:extLst>
        </xdr:cNvPr>
        <xdr:cNvSpPr txBox="1"/>
      </xdr:nvSpPr>
      <xdr:spPr>
        <a:xfrm>
          <a:off x="339891"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C5826EDA-ED8B-43B9-B1E8-A844ECE6954A}"/>
            </a:ext>
          </a:extLst>
        </xdr:cNvPr>
        <xdr:cNvCxnSpPr/>
      </xdr:nvCxnSpPr>
      <xdr:spPr>
        <a:xfrm>
          <a:off x="685800" y="92669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EE4AD3A3-8FF2-4BFB-B3B6-3A7F8D9EA741}"/>
            </a:ext>
          </a:extLst>
        </xdr:cNvPr>
        <xdr:cNvSpPr txBox="1"/>
      </xdr:nvSpPr>
      <xdr:spPr>
        <a:xfrm>
          <a:off x="339891"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FF5359D7-7B98-452E-BC6E-9E83A6A5BF37}"/>
            </a:ext>
          </a:extLst>
        </xdr:cNvPr>
        <xdr:cNvCxnSpPr/>
      </xdr:nvCxnSpPr>
      <xdr:spPr>
        <a:xfrm>
          <a:off x="685800" y="89562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115F697B-9077-45AA-BAD3-0F828776E0DE}"/>
            </a:ext>
          </a:extLst>
        </xdr:cNvPr>
        <xdr:cNvSpPr txBox="1"/>
      </xdr:nvSpPr>
      <xdr:spPr>
        <a:xfrm>
          <a:off x="388136" y="8820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CFDF539E-8EC2-4831-B653-6613059B3754}"/>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CD0290A3-4836-4026-9FEA-C9FE4167D02F}"/>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140426</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6316419B-B1B8-4F5D-8B08-A72399693BC8}"/>
            </a:ext>
          </a:extLst>
        </xdr:cNvPr>
        <xdr:cNvCxnSpPr/>
      </xdr:nvCxnSpPr>
      <xdr:spPr>
        <a:xfrm flipV="1">
          <a:off x="4180840" y="9059001"/>
          <a:ext cx="0" cy="1444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D529A85E-1413-41B7-B65B-6362D440A09A}"/>
            </a:ext>
          </a:extLst>
        </xdr:cNvPr>
        <xdr:cNvSpPr txBox="1"/>
      </xdr:nvSpPr>
      <xdr:spPr>
        <a:xfrm>
          <a:off x="4219575" y="10507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7C892DF6-3F96-49A3-99F9-94D83E2B9C80}"/>
            </a:ext>
          </a:extLst>
        </xdr:cNvPr>
        <xdr:cNvCxnSpPr/>
      </xdr:nvCxnSpPr>
      <xdr:spPr>
        <a:xfrm>
          <a:off x="4105275" y="1050335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87103</xdr:rowOff>
    </xdr:from>
    <xdr:ext cx="340478" cy="259045"/>
    <xdr:sp macro="" textlink="">
      <xdr:nvSpPr>
        <xdr:cNvPr id="177" name="【体育館・プール】&#10;有形固定資産減価償却率最大値テキスト">
          <a:extLst>
            <a:ext uri="{FF2B5EF4-FFF2-40B4-BE49-F238E27FC236}">
              <a16:creationId xmlns:a16="http://schemas.microsoft.com/office/drawing/2014/main" id="{D4A9891B-33B1-4C8F-ABD2-13FCCEADAFAE}"/>
            </a:ext>
          </a:extLst>
        </xdr:cNvPr>
        <xdr:cNvSpPr txBox="1"/>
      </xdr:nvSpPr>
      <xdr:spPr>
        <a:xfrm>
          <a:off x="4219575" y="88374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140426</xdr:rowOff>
    </xdr:from>
    <xdr:to>
      <xdr:col>24</xdr:col>
      <xdr:colOff>152400</xdr:colOff>
      <xdr:row>55</xdr:row>
      <xdr:rowOff>140426</xdr:rowOff>
    </xdr:to>
    <xdr:cxnSp macro="">
      <xdr:nvCxnSpPr>
        <xdr:cNvPr id="178" name="直線コネクタ 177">
          <a:extLst>
            <a:ext uri="{FF2B5EF4-FFF2-40B4-BE49-F238E27FC236}">
              <a16:creationId xmlns:a16="http://schemas.microsoft.com/office/drawing/2014/main" id="{C338D46A-C42A-41A4-A580-6C44F88C06B9}"/>
            </a:ext>
          </a:extLst>
        </xdr:cNvPr>
        <xdr:cNvCxnSpPr/>
      </xdr:nvCxnSpPr>
      <xdr:spPr>
        <a:xfrm>
          <a:off x="4105275" y="905900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1105</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AE4B2E59-2571-4DC3-930F-33C3961EFABB}"/>
            </a:ext>
          </a:extLst>
        </xdr:cNvPr>
        <xdr:cNvSpPr txBox="1"/>
      </xdr:nvSpPr>
      <xdr:spPr>
        <a:xfrm>
          <a:off x="4219575" y="98880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22678</xdr:rowOff>
    </xdr:from>
    <xdr:to>
      <xdr:col>24</xdr:col>
      <xdr:colOff>114300</xdr:colOff>
      <xdr:row>61</xdr:row>
      <xdr:rowOff>124278</xdr:rowOff>
    </xdr:to>
    <xdr:sp macro="" textlink="">
      <xdr:nvSpPr>
        <xdr:cNvPr id="180" name="フローチャート: 判断 179">
          <a:extLst>
            <a:ext uri="{FF2B5EF4-FFF2-40B4-BE49-F238E27FC236}">
              <a16:creationId xmlns:a16="http://schemas.microsoft.com/office/drawing/2014/main" id="{CC2A3432-5FB4-461D-B0D5-8B2023B24F2D}"/>
            </a:ext>
          </a:extLst>
        </xdr:cNvPr>
        <xdr:cNvSpPr/>
      </xdr:nvSpPr>
      <xdr:spPr>
        <a:xfrm>
          <a:off x="4124325" y="991280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34109</xdr:rowOff>
    </xdr:from>
    <xdr:to>
      <xdr:col>20</xdr:col>
      <xdr:colOff>38100</xdr:colOff>
      <xdr:row>61</xdr:row>
      <xdr:rowOff>135709</xdr:rowOff>
    </xdr:to>
    <xdr:sp macro="" textlink="">
      <xdr:nvSpPr>
        <xdr:cNvPr id="181" name="フローチャート: 判断 180">
          <a:extLst>
            <a:ext uri="{FF2B5EF4-FFF2-40B4-BE49-F238E27FC236}">
              <a16:creationId xmlns:a16="http://schemas.microsoft.com/office/drawing/2014/main" id="{93A3ECE7-1309-488C-8EB2-CCEFAECE476B}"/>
            </a:ext>
          </a:extLst>
        </xdr:cNvPr>
        <xdr:cNvSpPr/>
      </xdr:nvSpPr>
      <xdr:spPr>
        <a:xfrm>
          <a:off x="3381375" y="991788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25944</xdr:rowOff>
    </xdr:from>
    <xdr:to>
      <xdr:col>15</xdr:col>
      <xdr:colOff>101600</xdr:colOff>
      <xdr:row>61</xdr:row>
      <xdr:rowOff>127544</xdr:rowOff>
    </xdr:to>
    <xdr:sp macro="" textlink="">
      <xdr:nvSpPr>
        <xdr:cNvPr id="182" name="フローチャート: 判断 181">
          <a:extLst>
            <a:ext uri="{FF2B5EF4-FFF2-40B4-BE49-F238E27FC236}">
              <a16:creationId xmlns:a16="http://schemas.microsoft.com/office/drawing/2014/main" id="{DC8E9040-7AE0-41E7-B318-FB34142156AE}"/>
            </a:ext>
          </a:extLst>
        </xdr:cNvPr>
        <xdr:cNvSpPr/>
      </xdr:nvSpPr>
      <xdr:spPr>
        <a:xfrm>
          <a:off x="2571750" y="991606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17780</xdr:rowOff>
    </xdr:from>
    <xdr:to>
      <xdr:col>10</xdr:col>
      <xdr:colOff>165100</xdr:colOff>
      <xdr:row>61</xdr:row>
      <xdr:rowOff>119380</xdr:rowOff>
    </xdr:to>
    <xdr:sp macro="" textlink="">
      <xdr:nvSpPr>
        <xdr:cNvPr id="183" name="フローチャート: 判断 182">
          <a:extLst>
            <a:ext uri="{FF2B5EF4-FFF2-40B4-BE49-F238E27FC236}">
              <a16:creationId xmlns:a16="http://schemas.microsoft.com/office/drawing/2014/main" id="{5B33944D-5AB5-4F8E-B2B7-B89D30A12019}"/>
            </a:ext>
          </a:extLst>
        </xdr:cNvPr>
        <xdr:cNvSpPr/>
      </xdr:nvSpPr>
      <xdr:spPr>
        <a:xfrm>
          <a:off x="1781175" y="990473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3084</xdr:rowOff>
    </xdr:from>
    <xdr:to>
      <xdr:col>6</xdr:col>
      <xdr:colOff>38100</xdr:colOff>
      <xdr:row>61</xdr:row>
      <xdr:rowOff>104684</xdr:rowOff>
    </xdr:to>
    <xdr:sp macro="" textlink="">
      <xdr:nvSpPr>
        <xdr:cNvPr id="184" name="フローチャート: 判断 183">
          <a:extLst>
            <a:ext uri="{FF2B5EF4-FFF2-40B4-BE49-F238E27FC236}">
              <a16:creationId xmlns:a16="http://schemas.microsoft.com/office/drawing/2014/main" id="{3790217E-8152-4A69-A941-2CC8DF330488}"/>
            </a:ext>
          </a:extLst>
        </xdr:cNvPr>
        <xdr:cNvSpPr/>
      </xdr:nvSpPr>
      <xdr:spPr>
        <a:xfrm>
          <a:off x="981075" y="989003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296E2291-8EDF-48BC-A9D9-50A529207CD9}"/>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AD0B85AA-DC1E-45D9-A4AC-D2E9A2590CCF}"/>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501BBB94-80F4-4109-A49A-0DA3C76004C8}"/>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CA03C202-D753-4F5D-B45B-6CD13E456109}"/>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701C19B2-AEE5-48FE-A9CF-3AB2A052DFBE}"/>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89626</xdr:rowOff>
    </xdr:from>
    <xdr:to>
      <xdr:col>24</xdr:col>
      <xdr:colOff>114300</xdr:colOff>
      <xdr:row>56</xdr:row>
      <xdr:rowOff>19776</xdr:rowOff>
    </xdr:to>
    <xdr:sp macro="" textlink="">
      <xdr:nvSpPr>
        <xdr:cNvPr id="190" name="楕円 189">
          <a:extLst>
            <a:ext uri="{FF2B5EF4-FFF2-40B4-BE49-F238E27FC236}">
              <a16:creationId xmlns:a16="http://schemas.microsoft.com/office/drawing/2014/main" id="{8A89F889-A741-4246-BBC7-D2815D7AEAB6}"/>
            </a:ext>
          </a:extLst>
        </xdr:cNvPr>
        <xdr:cNvSpPr/>
      </xdr:nvSpPr>
      <xdr:spPr>
        <a:xfrm>
          <a:off x="4124325" y="900185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42653</xdr:rowOff>
    </xdr:from>
    <xdr:ext cx="340478" cy="259045"/>
    <xdr:sp macro="" textlink="">
      <xdr:nvSpPr>
        <xdr:cNvPr id="191" name="【体育館・プール】&#10;有形固定資産減価償却率該当値テキスト">
          <a:extLst>
            <a:ext uri="{FF2B5EF4-FFF2-40B4-BE49-F238E27FC236}">
              <a16:creationId xmlns:a16="http://schemas.microsoft.com/office/drawing/2014/main" id="{57799817-1DFC-4DB7-9F09-CDE52A45B908}"/>
            </a:ext>
          </a:extLst>
        </xdr:cNvPr>
        <xdr:cNvSpPr txBox="1"/>
      </xdr:nvSpPr>
      <xdr:spPr>
        <a:xfrm>
          <a:off x="4219575" y="89612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17780</xdr:rowOff>
    </xdr:from>
    <xdr:to>
      <xdr:col>20</xdr:col>
      <xdr:colOff>38100</xdr:colOff>
      <xdr:row>63</xdr:row>
      <xdr:rowOff>119380</xdr:rowOff>
    </xdr:to>
    <xdr:sp macro="" textlink="">
      <xdr:nvSpPr>
        <xdr:cNvPr id="192" name="楕円 191">
          <a:extLst>
            <a:ext uri="{FF2B5EF4-FFF2-40B4-BE49-F238E27FC236}">
              <a16:creationId xmlns:a16="http://schemas.microsoft.com/office/drawing/2014/main" id="{5AD97760-2EFC-4209-A958-8ACE7516C209}"/>
            </a:ext>
          </a:extLst>
        </xdr:cNvPr>
        <xdr:cNvSpPr/>
      </xdr:nvSpPr>
      <xdr:spPr>
        <a:xfrm>
          <a:off x="3381375" y="1022858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140426</xdr:rowOff>
    </xdr:from>
    <xdr:to>
      <xdr:col>24</xdr:col>
      <xdr:colOff>63500</xdr:colOff>
      <xdr:row>63</xdr:row>
      <xdr:rowOff>68580</xdr:rowOff>
    </xdr:to>
    <xdr:cxnSp macro="">
      <xdr:nvCxnSpPr>
        <xdr:cNvPr id="193" name="直線コネクタ 192">
          <a:extLst>
            <a:ext uri="{FF2B5EF4-FFF2-40B4-BE49-F238E27FC236}">
              <a16:creationId xmlns:a16="http://schemas.microsoft.com/office/drawing/2014/main" id="{8C78B041-67C6-4413-8DFD-3A110F0598C7}"/>
            </a:ext>
          </a:extLst>
        </xdr:cNvPr>
        <xdr:cNvCxnSpPr/>
      </xdr:nvCxnSpPr>
      <xdr:spPr>
        <a:xfrm flipV="1">
          <a:off x="3429000" y="9059001"/>
          <a:ext cx="752475" cy="1217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6350</xdr:rowOff>
    </xdr:from>
    <xdr:to>
      <xdr:col>15</xdr:col>
      <xdr:colOff>101600</xdr:colOff>
      <xdr:row>63</xdr:row>
      <xdr:rowOff>107950</xdr:rowOff>
    </xdr:to>
    <xdr:sp macro="" textlink="">
      <xdr:nvSpPr>
        <xdr:cNvPr id="194" name="楕円 193">
          <a:extLst>
            <a:ext uri="{FF2B5EF4-FFF2-40B4-BE49-F238E27FC236}">
              <a16:creationId xmlns:a16="http://schemas.microsoft.com/office/drawing/2014/main" id="{CEF1B7A8-5732-4CC7-8FF4-682CD254CC19}"/>
            </a:ext>
          </a:extLst>
        </xdr:cNvPr>
        <xdr:cNvSpPr/>
      </xdr:nvSpPr>
      <xdr:spPr>
        <a:xfrm>
          <a:off x="2571750" y="102203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57150</xdr:rowOff>
    </xdr:from>
    <xdr:to>
      <xdr:col>19</xdr:col>
      <xdr:colOff>177800</xdr:colOff>
      <xdr:row>63</xdr:row>
      <xdr:rowOff>68580</xdr:rowOff>
    </xdr:to>
    <xdr:cxnSp macro="">
      <xdr:nvCxnSpPr>
        <xdr:cNvPr id="195" name="直線コネクタ 194">
          <a:extLst>
            <a:ext uri="{FF2B5EF4-FFF2-40B4-BE49-F238E27FC236}">
              <a16:creationId xmlns:a16="http://schemas.microsoft.com/office/drawing/2014/main" id="{725C9BCB-38AD-44A7-802F-724D5B94333A}"/>
            </a:ext>
          </a:extLst>
        </xdr:cNvPr>
        <xdr:cNvCxnSpPr/>
      </xdr:nvCxnSpPr>
      <xdr:spPr>
        <a:xfrm>
          <a:off x="2619375" y="10267950"/>
          <a:ext cx="809625" cy="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168003</xdr:rowOff>
    </xdr:from>
    <xdr:to>
      <xdr:col>10</xdr:col>
      <xdr:colOff>165100</xdr:colOff>
      <xdr:row>63</xdr:row>
      <xdr:rowOff>98153</xdr:rowOff>
    </xdr:to>
    <xdr:sp macro="" textlink="">
      <xdr:nvSpPr>
        <xdr:cNvPr id="196" name="楕円 195">
          <a:extLst>
            <a:ext uri="{FF2B5EF4-FFF2-40B4-BE49-F238E27FC236}">
              <a16:creationId xmlns:a16="http://schemas.microsoft.com/office/drawing/2014/main" id="{A0978262-C970-42D0-81E0-7B3CDB4058E2}"/>
            </a:ext>
          </a:extLst>
        </xdr:cNvPr>
        <xdr:cNvSpPr/>
      </xdr:nvSpPr>
      <xdr:spPr>
        <a:xfrm>
          <a:off x="1781175" y="1021370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47353</xdr:rowOff>
    </xdr:from>
    <xdr:to>
      <xdr:col>15</xdr:col>
      <xdr:colOff>50800</xdr:colOff>
      <xdr:row>63</xdr:row>
      <xdr:rowOff>57150</xdr:rowOff>
    </xdr:to>
    <xdr:cxnSp macro="">
      <xdr:nvCxnSpPr>
        <xdr:cNvPr id="197" name="直線コネクタ 196">
          <a:extLst>
            <a:ext uri="{FF2B5EF4-FFF2-40B4-BE49-F238E27FC236}">
              <a16:creationId xmlns:a16="http://schemas.microsoft.com/office/drawing/2014/main" id="{9139F1B7-EBD9-451F-BD3E-F83BAE1C31B6}"/>
            </a:ext>
          </a:extLst>
        </xdr:cNvPr>
        <xdr:cNvCxnSpPr/>
      </xdr:nvCxnSpPr>
      <xdr:spPr>
        <a:xfrm>
          <a:off x="1828800" y="10261328"/>
          <a:ext cx="790575" cy="6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158206</xdr:rowOff>
    </xdr:from>
    <xdr:to>
      <xdr:col>6</xdr:col>
      <xdr:colOff>38100</xdr:colOff>
      <xdr:row>63</xdr:row>
      <xdr:rowOff>88356</xdr:rowOff>
    </xdr:to>
    <xdr:sp macro="" textlink="">
      <xdr:nvSpPr>
        <xdr:cNvPr id="198" name="楕円 197">
          <a:extLst>
            <a:ext uri="{FF2B5EF4-FFF2-40B4-BE49-F238E27FC236}">
              <a16:creationId xmlns:a16="http://schemas.microsoft.com/office/drawing/2014/main" id="{BBCDDC42-29D7-4636-923F-A689973D1601}"/>
            </a:ext>
          </a:extLst>
        </xdr:cNvPr>
        <xdr:cNvSpPr/>
      </xdr:nvSpPr>
      <xdr:spPr>
        <a:xfrm>
          <a:off x="981075" y="10210256"/>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37556</xdr:rowOff>
    </xdr:from>
    <xdr:to>
      <xdr:col>10</xdr:col>
      <xdr:colOff>114300</xdr:colOff>
      <xdr:row>63</xdr:row>
      <xdr:rowOff>47353</xdr:rowOff>
    </xdr:to>
    <xdr:cxnSp macro="">
      <xdr:nvCxnSpPr>
        <xdr:cNvPr id="199" name="直線コネクタ 198">
          <a:extLst>
            <a:ext uri="{FF2B5EF4-FFF2-40B4-BE49-F238E27FC236}">
              <a16:creationId xmlns:a16="http://schemas.microsoft.com/office/drawing/2014/main" id="{98A043A0-B7BE-4883-B3AC-F8A86BDB2023}"/>
            </a:ext>
          </a:extLst>
        </xdr:cNvPr>
        <xdr:cNvCxnSpPr/>
      </xdr:nvCxnSpPr>
      <xdr:spPr>
        <a:xfrm>
          <a:off x="1028700" y="10248356"/>
          <a:ext cx="800100" cy="1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152236</xdr:rowOff>
    </xdr:from>
    <xdr:ext cx="405111" cy="259045"/>
    <xdr:sp macro="" textlink="">
      <xdr:nvSpPr>
        <xdr:cNvPr id="200" name="n_1aveValue【体育館・プール】&#10;有形固定資産減価償却率">
          <a:extLst>
            <a:ext uri="{FF2B5EF4-FFF2-40B4-BE49-F238E27FC236}">
              <a16:creationId xmlns:a16="http://schemas.microsoft.com/office/drawing/2014/main" id="{25BBE4C3-EE47-40F1-81FE-BC547B3FE2C4}"/>
            </a:ext>
          </a:extLst>
        </xdr:cNvPr>
        <xdr:cNvSpPr txBox="1"/>
      </xdr:nvSpPr>
      <xdr:spPr>
        <a:xfrm>
          <a:off x="3239144" y="9715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144071</xdr:rowOff>
    </xdr:from>
    <xdr:ext cx="405111" cy="259045"/>
    <xdr:sp macro="" textlink="">
      <xdr:nvSpPr>
        <xdr:cNvPr id="201" name="n_2aveValue【体育館・プール】&#10;有形固定資産減価償却率">
          <a:extLst>
            <a:ext uri="{FF2B5EF4-FFF2-40B4-BE49-F238E27FC236}">
              <a16:creationId xmlns:a16="http://schemas.microsoft.com/office/drawing/2014/main" id="{DF75AF41-B00E-4E5B-9FA4-7FF28009E068}"/>
            </a:ext>
          </a:extLst>
        </xdr:cNvPr>
        <xdr:cNvSpPr txBox="1"/>
      </xdr:nvSpPr>
      <xdr:spPr>
        <a:xfrm>
          <a:off x="2439044" y="9703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135907</xdr:rowOff>
    </xdr:from>
    <xdr:ext cx="405111" cy="259045"/>
    <xdr:sp macro="" textlink="">
      <xdr:nvSpPr>
        <xdr:cNvPr id="202" name="n_3aveValue【体育館・プール】&#10;有形固定資産減価償却率">
          <a:extLst>
            <a:ext uri="{FF2B5EF4-FFF2-40B4-BE49-F238E27FC236}">
              <a16:creationId xmlns:a16="http://schemas.microsoft.com/office/drawing/2014/main" id="{6E152247-6A90-41FF-B5E5-113E193E578E}"/>
            </a:ext>
          </a:extLst>
        </xdr:cNvPr>
        <xdr:cNvSpPr txBox="1"/>
      </xdr:nvSpPr>
      <xdr:spPr>
        <a:xfrm>
          <a:off x="1648469" y="969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121211</xdr:rowOff>
    </xdr:from>
    <xdr:ext cx="405111" cy="259045"/>
    <xdr:sp macro="" textlink="">
      <xdr:nvSpPr>
        <xdr:cNvPr id="203" name="n_4aveValue【体育館・プール】&#10;有形固定資産減価償却率">
          <a:extLst>
            <a:ext uri="{FF2B5EF4-FFF2-40B4-BE49-F238E27FC236}">
              <a16:creationId xmlns:a16="http://schemas.microsoft.com/office/drawing/2014/main" id="{99418A12-37C3-40F8-B898-9B8FE8B5A633}"/>
            </a:ext>
          </a:extLst>
        </xdr:cNvPr>
        <xdr:cNvSpPr txBox="1"/>
      </xdr:nvSpPr>
      <xdr:spPr>
        <a:xfrm>
          <a:off x="848369" y="9687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110507</xdr:rowOff>
    </xdr:from>
    <xdr:ext cx="405111" cy="259045"/>
    <xdr:sp macro="" textlink="">
      <xdr:nvSpPr>
        <xdr:cNvPr id="204" name="n_1mainValue【体育館・プール】&#10;有形固定資産減価償却率">
          <a:extLst>
            <a:ext uri="{FF2B5EF4-FFF2-40B4-BE49-F238E27FC236}">
              <a16:creationId xmlns:a16="http://schemas.microsoft.com/office/drawing/2014/main" id="{98280045-0F3D-4D55-8B91-9279ACFA8DD2}"/>
            </a:ext>
          </a:extLst>
        </xdr:cNvPr>
        <xdr:cNvSpPr txBox="1"/>
      </xdr:nvSpPr>
      <xdr:spPr>
        <a:xfrm>
          <a:off x="3239144" y="10318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99077</xdr:rowOff>
    </xdr:from>
    <xdr:ext cx="405111" cy="259045"/>
    <xdr:sp macro="" textlink="">
      <xdr:nvSpPr>
        <xdr:cNvPr id="205" name="n_2mainValue【体育館・プール】&#10;有形固定資産減価償却率">
          <a:extLst>
            <a:ext uri="{FF2B5EF4-FFF2-40B4-BE49-F238E27FC236}">
              <a16:creationId xmlns:a16="http://schemas.microsoft.com/office/drawing/2014/main" id="{7283E380-099D-4B75-83D3-98EB84B4185E}"/>
            </a:ext>
          </a:extLst>
        </xdr:cNvPr>
        <xdr:cNvSpPr txBox="1"/>
      </xdr:nvSpPr>
      <xdr:spPr>
        <a:xfrm>
          <a:off x="2439044" y="10313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89280</xdr:rowOff>
    </xdr:from>
    <xdr:ext cx="405111" cy="259045"/>
    <xdr:sp macro="" textlink="">
      <xdr:nvSpPr>
        <xdr:cNvPr id="206" name="n_3mainValue【体育館・プール】&#10;有形固定資産減価償却率">
          <a:extLst>
            <a:ext uri="{FF2B5EF4-FFF2-40B4-BE49-F238E27FC236}">
              <a16:creationId xmlns:a16="http://schemas.microsoft.com/office/drawing/2014/main" id="{837BD9D2-5BD4-4ABE-A2AD-B7CE8FE393A2}"/>
            </a:ext>
          </a:extLst>
        </xdr:cNvPr>
        <xdr:cNvSpPr txBox="1"/>
      </xdr:nvSpPr>
      <xdr:spPr>
        <a:xfrm>
          <a:off x="1648469" y="10296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79483</xdr:rowOff>
    </xdr:from>
    <xdr:ext cx="405111" cy="259045"/>
    <xdr:sp macro="" textlink="">
      <xdr:nvSpPr>
        <xdr:cNvPr id="207" name="n_4mainValue【体育館・プール】&#10;有形固定資産減価償却率">
          <a:extLst>
            <a:ext uri="{FF2B5EF4-FFF2-40B4-BE49-F238E27FC236}">
              <a16:creationId xmlns:a16="http://schemas.microsoft.com/office/drawing/2014/main" id="{DE7E3C42-6CDA-42E6-AA0C-91C68B853305}"/>
            </a:ext>
          </a:extLst>
        </xdr:cNvPr>
        <xdr:cNvSpPr txBox="1"/>
      </xdr:nvSpPr>
      <xdr:spPr>
        <a:xfrm>
          <a:off x="848369" y="10293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F674302F-382A-43CB-8722-B5B50E3D4E54}"/>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528C59F3-FE5B-49BB-B213-AE3510643D11}"/>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DEAAD0BC-2360-4386-A5C3-EA96EF025D1B}"/>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E61E9D87-7AAE-40E7-AB59-A53528B8C352}"/>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A83EC20B-B261-4446-9BDC-240413861452}"/>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2BB36AC3-3155-4451-AF10-67789EC29852}"/>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790B60D5-1A8A-4BED-9ABD-3A307A2545C6}"/>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1C07E6B7-73BB-499C-9175-C7CA24821FFE}"/>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ABE81EC6-982D-4601-8BE2-F93D0B22F0E1}"/>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D9E294CF-E821-40FB-988F-65DB1C139577}"/>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061A239A-8805-4BA4-AEC3-AC08317700FB}"/>
            </a:ext>
          </a:extLst>
        </xdr:cNvPr>
        <xdr:cNvCxnSpPr/>
      </xdr:nvCxnSpPr>
      <xdr:spPr>
        <a:xfrm>
          <a:off x="5953125" y="10448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33CD7FAF-977A-454D-864A-E71BD7F3E224}"/>
            </a:ext>
          </a:extLst>
        </xdr:cNvPr>
        <xdr:cNvSpPr txBox="1"/>
      </xdr:nvSpPr>
      <xdr:spPr>
        <a:xfrm>
          <a:off x="5527221"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64084C67-EEBF-4C98-9569-262466547BBE}"/>
            </a:ext>
          </a:extLst>
        </xdr:cNvPr>
        <xdr:cNvCxnSpPr/>
      </xdr:nvCxnSpPr>
      <xdr:spPr>
        <a:xfrm>
          <a:off x="5953125" y="100869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0E66440B-96FF-4349-A123-0F6EE755D07A}"/>
            </a:ext>
          </a:extLst>
        </xdr:cNvPr>
        <xdr:cNvSpPr txBox="1"/>
      </xdr:nvSpPr>
      <xdr:spPr>
        <a:xfrm>
          <a:off x="5527221" y="9951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F808BBAC-1579-42ED-A629-FFB37EA1E4CC}"/>
            </a:ext>
          </a:extLst>
        </xdr:cNvPr>
        <xdr:cNvCxnSpPr/>
      </xdr:nvCxnSpPr>
      <xdr:spPr>
        <a:xfrm>
          <a:off x="5953125" y="972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1EF898F8-62E0-461D-A691-6728D2105404}"/>
            </a:ext>
          </a:extLst>
        </xdr:cNvPr>
        <xdr:cNvSpPr txBox="1"/>
      </xdr:nvSpPr>
      <xdr:spPr>
        <a:xfrm>
          <a:off x="5527221"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2097F4E2-5C05-4CE1-9D40-9C69A85E7C3E}"/>
            </a:ext>
          </a:extLst>
        </xdr:cNvPr>
        <xdr:cNvCxnSpPr/>
      </xdr:nvCxnSpPr>
      <xdr:spPr>
        <a:xfrm>
          <a:off x="5953125" y="937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6E5D944C-6F88-4D61-A4C8-257D55A97239}"/>
            </a:ext>
          </a:extLst>
        </xdr:cNvPr>
        <xdr:cNvSpPr txBox="1"/>
      </xdr:nvSpPr>
      <xdr:spPr>
        <a:xfrm>
          <a:off x="5527221" y="923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A7CCB2FB-840F-44C8-B6F4-349EB6E1B3B0}"/>
            </a:ext>
          </a:extLst>
        </xdr:cNvPr>
        <xdr:cNvCxnSpPr/>
      </xdr:nvCxnSpPr>
      <xdr:spPr>
        <a:xfrm>
          <a:off x="5953125" y="901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500A535C-2106-4430-AECE-A2E6E3024FAB}"/>
            </a:ext>
          </a:extLst>
        </xdr:cNvPr>
        <xdr:cNvSpPr txBox="1"/>
      </xdr:nvSpPr>
      <xdr:spPr>
        <a:xfrm>
          <a:off x="55272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6CD03890-49C3-4FC8-8393-D93A7357BE67}"/>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8E0AB177-CBE5-44D4-BD1C-13250C2EEC38}"/>
            </a:ext>
          </a:extLst>
        </xdr:cNvPr>
        <xdr:cNvSpPr txBox="1"/>
      </xdr:nvSpPr>
      <xdr:spPr>
        <a:xfrm>
          <a:off x="5527221"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33AC2375-E96A-4B3C-AC84-82EF6B5CC627}"/>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112395</xdr:rowOff>
    </xdr:from>
    <xdr:to>
      <xdr:col>54</xdr:col>
      <xdr:colOff>189865</xdr:colOff>
      <xdr:row>64</xdr:row>
      <xdr:rowOff>62865</xdr:rowOff>
    </xdr:to>
    <xdr:cxnSp macro="">
      <xdr:nvCxnSpPr>
        <xdr:cNvPr id="231" name="直線コネクタ 230">
          <a:extLst>
            <a:ext uri="{FF2B5EF4-FFF2-40B4-BE49-F238E27FC236}">
              <a16:creationId xmlns:a16="http://schemas.microsoft.com/office/drawing/2014/main" id="{0F98CEB1-A9B9-4E33-BB78-F30DBD2D92E8}"/>
            </a:ext>
          </a:extLst>
        </xdr:cNvPr>
        <xdr:cNvCxnSpPr/>
      </xdr:nvCxnSpPr>
      <xdr:spPr>
        <a:xfrm flipV="1">
          <a:off x="9429115" y="9189720"/>
          <a:ext cx="0" cy="1249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32" name="【体育館・プール】&#10;一人当たり面積最小値テキスト">
          <a:extLst>
            <a:ext uri="{FF2B5EF4-FFF2-40B4-BE49-F238E27FC236}">
              <a16:creationId xmlns:a16="http://schemas.microsoft.com/office/drawing/2014/main" id="{4F9A07DE-AD6F-472C-8BF7-8813CA90ED17}"/>
            </a:ext>
          </a:extLst>
        </xdr:cNvPr>
        <xdr:cNvSpPr txBox="1"/>
      </xdr:nvSpPr>
      <xdr:spPr>
        <a:xfrm>
          <a:off x="9467850" y="10436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33" name="直線コネクタ 232">
          <a:extLst>
            <a:ext uri="{FF2B5EF4-FFF2-40B4-BE49-F238E27FC236}">
              <a16:creationId xmlns:a16="http://schemas.microsoft.com/office/drawing/2014/main" id="{37303564-C621-4B9E-8839-35E4442BE456}"/>
            </a:ext>
          </a:extLst>
        </xdr:cNvPr>
        <xdr:cNvCxnSpPr/>
      </xdr:nvCxnSpPr>
      <xdr:spPr>
        <a:xfrm>
          <a:off x="9363075" y="1043876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59072</xdr:rowOff>
    </xdr:from>
    <xdr:ext cx="469744" cy="259045"/>
    <xdr:sp macro="" textlink="">
      <xdr:nvSpPr>
        <xdr:cNvPr id="234" name="【体育館・プール】&#10;一人当たり面積最大値テキスト">
          <a:extLst>
            <a:ext uri="{FF2B5EF4-FFF2-40B4-BE49-F238E27FC236}">
              <a16:creationId xmlns:a16="http://schemas.microsoft.com/office/drawing/2014/main" id="{44EAD24F-58C4-4355-852D-C04F7E67D503}"/>
            </a:ext>
          </a:extLst>
        </xdr:cNvPr>
        <xdr:cNvSpPr txBox="1"/>
      </xdr:nvSpPr>
      <xdr:spPr>
        <a:xfrm>
          <a:off x="9467850" y="8974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112395</xdr:rowOff>
    </xdr:from>
    <xdr:to>
      <xdr:col>55</xdr:col>
      <xdr:colOff>88900</xdr:colOff>
      <xdr:row>56</xdr:row>
      <xdr:rowOff>112395</xdr:rowOff>
    </xdr:to>
    <xdr:cxnSp macro="">
      <xdr:nvCxnSpPr>
        <xdr:cNvPr id="235" name="直線コネクタ 234">
          <a:extLst>
            <a:ext uri="{FF2B5EF4-FFF2-40B4-BE49-F238E27FC236}">
              <a16:creationId xmlns:a16="http://schemas.microsoft.com/office/drawing/2014/main" id="{83DC986C-638A-4A1F-AF04-2E2D0F6E8461}"/>
            </a:ext>
          </a:extLst>
        </xdr:cNvPr>
        <xdr:cNvCxnSpPr/>
      </xdr:nvCxnSpPr>
      <xdr:spPr>
        <a:xfrm>
          <a:off x="9363075" y="918972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20972</xdr:rowOff>
    </xdr:from>
    <xdr:ext cx="469744" cy="259045"/>
    <xdr:sp macro="" textlink="">
      <xdr:nvSpPr>
        <xdr:cNvPr id="236" name="【体育館・プール】&#10;一人当たり面積平均値テキスト">
          <a:extLst>
            <a:ext uri="{FF2B5EF4-FFF2-40B4-BE49-F238E27FC236}">
              <a16:creationId xmlns:a16="http://schemas.microsoft.com/office/drawing/2014/main" id="{27EB326F-B7EF-48A6-B867-AACF0F34BFC4}"/>
            </a:ext>
          </a:extLst>
        </xdr:cNvPr>
        <xdr:cNvSpPr txBox="1"/>
      </xdr:nvSpPr>
      <xdr:spPr>
        <a:xfrm>
          <a:off x="9467850" y="10069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42545</xdr:rowOff>
    </xdr:from>
    <xdr:to>
      <xdr:col>55</xdr:col>
      <xdr:colOff>50800</xdr:colOff>
      <xdr:row>62</xdr:row>
      <xdr:rowOff>144145</xdr:rowOff>
    </xdr:to>
    <xdr:sp macro="" textlink="">
      <xdr:nvSpPr>
        <xdr:cNvPr id="237" name="フローチャート: 判断 236">
          <a:extLst>
            <a:ext uri="{FF2B5EF4-FFF2-40B4-BE49-F238E27FC236}">
              <a16:creationId xmlns:a16="http://schemas.microsoft.com/office/drawing/2014/main" id="{2D08D6D4-0026-4C66-A83F-4EABA577A588}"/>
            </a:ext>
          </a:extLst>
        </xdr:cNvPr>
        <xdr:cNvSpPr/>
      </xdr:nvSpPr>
      <xdr:spPr>
        <a:xfrm>
          <a:off x="9401175" y="10094595"/>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42545</xdr:rowOff>
    </xdr:from>
    <xdr:to>
      <xdr:col>50</xdr:col>
      <xdr:colOff>165100</xdr:colOff>
      <xdr:row>62</xdr:row>
      <xdr:rowOff>144145</xdr:rowOff>
    </xdr:to>
    <xdr:sp macro="" textlink="">
      <xdr:nvSpPr>
        <xdr:cNvPr id="238" name="フローチャート: 判断 237">
          <a:extLst>
            <a:ext uri="{FF2B5EF4-FFF2-40B4-BE49-F238E27FC236}">
              <a16:creationId xmlns:a16="http://schemas.microsoft.com/office/drawing/2014/main" id="{0E0DC4B7-7C1B-435E-9C62-F6D8DCAAE465}"/>
            </a:ext>
          </a:extLst>
        </xdr:cNvPr>
        <xdr:cNvSpPr/>
      </xdr:nvSpPr>
      <xdr:spPr>
        <a:xfrm>
          <a:off x="8639175" y="1009459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52070</xdr:rowOff>
    </xdr:from>
    <xdr:to>
      <xdr:col>46</xdr:col>
      <xdr:colOff>38100</xdr:colOff>
      <xdr:row>62</xdr:row>
      <xdr:rowOff>153670</xdr:rowOff>
    </xdr:to>
    <xdr:sp macro="" textlink="">
      <xdr:nvSpPr>
        <xdr:cNvPr id="239" name="フローチャート: 判断 238">
          <a:extLst>
            <a:ext uri="{FF2B5EF4-FFF2-40B4-BE49-F238E27FC236}">
              <a16:creationId xmlns:a16="http://schemas.microsoft.com/office/drawing/2014/main" id="{B3E2FD52-3D94-4899-A767-7F76E5801A48}"/>
            </a:ext>
          </a:extLst>
        </xdr:cNvPr>
        <xdr:cNvSpPr/>
      </xdr:nvSpPr>
      <xdr:spPr>
        <a:xfrm>
          <a:off x="7839075" y="1009777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57785</xdr:rowOff>
    </xdr:from>
    <xdr:to>
      <xdr:col>41</xdr:col>
      <xdr:colOff>101600</xdr:colOff>
      <xdr:row>62</xdr:row>
      <xdr:rowOff>159385</xdr:rowOff>
    </xdr:to>
    <xdr:sp macro="" textlink="">
      <xdr:nvSpPr>
        <xdr:cNvPr id="240" name="フローチャート: 判断 239">
          <a:extLst>
            <a:ext uri="{FF2B5EF4-FFF2-40B4-BE49-F238E27FC236}">
              <a16:creationId xmlns:a16="http://schemas.microsoft.com/office/drawing/2014/main" id="{29B56365-8563-44CA-8AF1-23DBABCC3484}"/>
            </a:ext>
          </a:extLst>
        </xdr:cNvPr>
        <xdr:cNvSpPr/>
      </xdr:nvSpPr>
      <xdr:spPr>
        <a:xfrm>
          <a:off x="7029450" y="1010666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52070</xdr:rowOff>
    </xdr:from>
    <xdr:to>
      <xdr:col>36</xdr:col>
      <xdr:colOff>165100</xdr:colOff>
      <xdr:row>62</xdr:row>
      <xdr:rowOff>153670</xdr:rowOff>
    </xdr:to>
    <xdr:sp macro="" textlink="">
      <xdr:nvSpPr>
        <xdr:cNvPr id="241" name="フローチャート: 判断 240">
          <a:extLst>
            <a:ext uri="{FF2B5EF4-FFF2-40B4-BE49-F238E27FC236}">
              <a16:creationId xmlns:a16="http://schemas.microsoft.com/office/drawing/2014/main" id="{09AB03DB-30B0-402D-9651-1D6634C54E3D}"/>
            </a:ext>
          </a:extLst>
        </xdr:cNvPr>
        <xdr:cNvSpPr/>
      </xdr:nvSpPr>
      <xdr:spPr>
        <a:xfrm>
          <a:off x="6238875" y="1009777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6EEE012B-9F57-407B-AAC1-F6A3EEC82571}"/>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39D468D5-4F9A-4709-9631-446195F2B1B3}"/>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B053E97C-23B0-414A-83B1-703DA6A2F8A1}"/>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EAFCFFF3-9F1C-4887-B549-EB1E0E2E8CBF}"/>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1CAB75A9-FBC7-4E51-BF7A-A4853B5F1B6F}"/>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88265</xdr:rowOff>
    </xdr:from>
    <xdr:to>
      <xdr:col>55</xdr:col>
      <xdr:colOff>50800</xdr:colOff>
      <xdr:row>62</xdr:row>
      <xdr:rowOff>18415</xdr:rowOff>
    </xdr:to>
    <xdr:sp macro="" textlink="">
      <xdr:nvSpPr>
        <xdr:cNvPr id="247" name="楕円 246">
          <a:extLst>
            <a:ext uri="{FF2B5EF4-FFF2-40B4-BE49-F238E27FC236}">
              <a16:creationId xmlns:a16="http://schemas.microsoft.com/office/drawing/2014/main" id="{4461CF27-A011-4F22-B861-B402B091FCD0}"/>
            </a:ext>
          </a:extLst>
        </xdr:cNvPr>
        <xdr:cNvSpPr/>
      </xdr:nvSpPr>
      <xdr:spPr>
        <a:xfrm>
          <a:off x="9401175" y="9972040"/>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111142</xdr:rowOff>
    </xdr:from>
    <xdr:ext cx="469744" cy="259045"/>
    <xdr:sp macro="" textlink="">
      <xdr:nvSpPr>
        <xdr:cNvPr id="248" name="【体育館・プール】&#10;一人当たり面積該当値テキスト">
          <a:extLst>
            <a:ext uri="{FF2B5EF4-FFF2-40B4-BE49-F238E27FC236}">
              <a16:creationId xmlns:a16="http://schemas.microsoft.com/office/drawing/2014/main" id="{A8F8762E-08BC-4DEF-9FE7-9D5BBC81663A}"/>
            </a:ext>
          </a:extLst>
        </xdr:cNvPr>
        <xdr:cNvSpPr txBox="1"/>
      </xdr:nvSpPr>
      <xdr:spPr>
        <a:xfrm>
          <a:off x="9467850" y="983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122555</xdr:rowOff>
    </xdr:from>
    <xdr:to>
      <xdr:col>50</xdr:col>
      <xdr:colOff>165100</xdr:colOff>
      <xdr:row>64</xdr:row>
      <xdr:rowOff>52705</xdr:rowOff>
    </xdr:to>
    <xdr:sp macro="" textlink="">
      <xdr:nvSpPr>
        <xdr:cNvPr id="249" name="楕円 248">
          <a:extLst>
            <a:ext uri="{FF2B5EF4-FFF2-40B4-BE49-F238E27FC236}">
              <a16:creationId xmlns:a16="http://schemas.microsoft.com/office/drawing/2014/main" id="{2E352604-3EA7-49DC-B883-E09838EC3C4C}"/>
            </a:ext>
          </a:extLst>
        </xdr:cNvPr>
        <xdr:cNvSpPr/>
      </xdr:nvSpPr>
      <xdr:spPr>
        <a:xfrm>
          <a:off x="8639175" y="1033653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139065</xdr:rowOff>
    </xdr:from>
    <xdr:to>
      <xdr:col>55</xdr:col>
      <xdr:colOff>0</xdr:colOff>
      <xdr:row>64</xdr:row>
      <xdr:rowOff>1905</xdr:rowOff>
    </xdr:to>
    <xdr:cxnSp macro="">
      <xdr:nvCxnSpPr>
        <xdr:cNvPr id="250" name="直線コネクタ 249">
          <a:extLst>
            <a:ext uri="{FF2B5EF4-FFF2-40B4-BE49-F238E27FC236}">
              <a16:creationId xmlns:a16="http://schemas.microsoft.com/office/drawing/2014/main" id="{753F9805-6718-4E1C-9DCE-BE315C91DE16}"/>
            </a:ext>
          </a:extLst>
        </xdr:cNvPr>
        <xdr:cNvCxnSpPr/>
      </xdr:nvCxnSpPr>
      <xdr:spPr>
        <a:xfrm flipV="1">
          <a:off x="8686800" y="10029190"/>
          <a:ext cx="742950" cy="345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122555</xdr:rowOff>
    </xdr:from>
    <xdr:to>
      <xdr:col>46</xdr:col>
      <xdr:colOff>38100</xdr:colOff>
      <xdr:row>64</xdr:row>
      <xdr:rowOff>52705</xdr:rowOff>
    </xdr:to>
    <xdr:sp macro="" textlink="">
      <xdr:nvSpPr>
        <xdr:cNvPr id="251" name="楕円 250">
          <a:extLst>
            <a:ext uri="{FF2B5EF4-FFF2-40B4-BE49-F238E27FC236}">
              <a16:creationId xmlns:a16="http://schemas.microsoft.com/office/drawing/2014/main" id="{484C169B-05D7-4133-819E-E27C6E6CB641}"/>
            </a:ext>
          </a:extLst>
        </xdr:cNvPr>
        <xdr:cNvSpPr/>
      </xdr:nvSpPr>
      <xdr:spPr>
        <a:xfrm>
          <a:off x="7839075" y="1033653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1905</xdr:rowOff>
    </xdr:from>
    <xdr:to>
      <xdr:col>50</xdr:col>
      <xdr:colOff>114300</xdr:colOff>
      <xdr:row>64</xdr:row>
      <xdr:rowOff>1905</xdr:rowOff>
    </xdr:to>
    <xdr:cxnSp macro="">
      <xdr:nvCxnSpPr>
        <xdr:cNvPr id="252" name="直線コネクタ 251">
          <a:extLst>
            <a:ext uri="{FF2B5EF4-FFF2-40B4-BE49-F238E27FC236}">
              <a16:creationId xmlns:a16="http://schemas.microsoft.com/office/drawing/2014/main" id="{234B0492-0F8C-49AD-8916-976847228757}"/>
            </a:ext>
          </a:extLst>
        </xdr:cNvPr>
        <xdr:cNvCxnSpPr/>
      </xdr:nvCxnSpPr>
      <xdr:spPr>
        <a:xfrm>
          <a:off x="7886700" y="1037463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120650</xdr:rowOff>
    </xdr:from>
    <xdr:to>
      <xdr:col>41</xdr:col>
      <xdr:colOff>101600</xdr:colOff>
      <xdr:row>64</xdr:row>
      <xdr:rowOff>50800</xdr:rowOff>
    </xdr:to>
    <xdr:sp macro="" textlink="">
      <xdr:nvSpPr>
        <xdr:cNvPr id="253" name="楕円 252">
          <a:extLst>
            <a:ext uri="{FF2B5EF4-FFF2-40B4-BE49-F238E27FC236}">
              <a16:creationId xmlns:a16="http://schemas.microsoft.com/office/drawing/2014/main" id="{C72C7EAC-638B-4B65-88F7-DD67850A2F13}"/>
            </a:ext>
          </a:extLst>
        </xdr:cNvPr>
        <xdr:cNvSpPr/>
      </xdr:nvSpPr>
      <xdr:spPr>
        <a:xfrm>
          <a:off x="7029450" y="1033462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0</xdr:rowOff>
    </xdr:from>
    <xdr:to>
      <xdr:col>45</xdr:col>
      <xdr:colOff>177800</xdr:colOff>
      <xdr:row>64</xdr:row>
      <xdr:rowOff>1905</xdr:rowOff>
    </xdr:to>
    <xdr:cxnSp macro="">
      <xdr:nvCxnSpPr>
        <xdr:cNvPr id="254" name="直線コネクタ 253">
          <a:extLst>
            <a:ext uri="{FF2B5EF4-FFF2-40B4-BE49-F238E27FC236}">
              <a16:creationId xmlns:a16="http://schemas.microsoft.com/office/drawing/2014/main" id="{72948064-2FBE-4D36-AE46-4475940D70E8}"/>
            </a:ext>
          </a:extLst>
        </xdr:cNvPr>
        <xdr:cNvCxnSpPr/>
      </xdr:nvCxnSpPr>
      <xdr:spPr>
        <a:xfrm>
          <a:off x="7077075" y="10372725"/>
          <a:ext cx="809625"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120650</xdr:rowOff>
    </xdr:from>
    <xdr:to>
      <xdr:col>36</xdr:col>
      <xdr:colOff>165100</xdr:colOff>
      <xdr:row>64</xdr:row>
      <xdr:rowOff>50800</xdr:rowOff>
    </xdr:to>
    <xdr:sp macro="" textlink="">
      <xdr:nvSpPr>
        <xdr:cNvPr id="255" name="楕円 254">
          <a:extLst>
            <a:ext uri="{FF2B5EF4-FFF2-40B4-BE49-F238E27FC236}">
              <a16:creationId xmlns:a16="http://schemas.microsoft.com/office/drawing/2014/main" id="{A00CAE96-81F7-40C0-B807-84B6789E7D36}"/>
            </a:ext>
          </a:extLst>
        </xdr:cNvPr>
        <xdr:cNvSpPr/>
      </xdr:nvSpPr>
      <xdr:spPr>
        <a:xfrm>
          <a:off x="6238875" y="1033462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0</xdr:rowOff>
    </xdr:from>
    <xdr:to>
      <xdr:col>41</xdr:col>
      <xdr:colOff>50800</xdr:colOff>
      <xdr:row>64</xdr:row>
      <xdr:rowOff>0</xdr:rowOff>
    </xdr:to>
    <xdr:cxnSp macro="">
      <xdr:nvCxnSpPr>
        <xdr:cNvPr id="256" name="直線コネクタ 255">
          <a:extLst>
            <a:ext uri="{FF2B5EF4-FFF2-40B4-BE49-F238E27FC236}">
              <a16:creationId xmlns:a16="http://schemas.microsoft.com/office/drawing/2014/main" id="{085BCE72-BCBB-4A05-B6BF-DE6C1EEE1BBA}"/>
            </a:ext>
          </a:extLst>
        </xdr:cNvPr>
        <xdr:cNvCxnSpPr/>
      </xdr:nvCxnSpPr>
      <xdr:spPr>
        <a:xfrm>
          <a:off x="6286500" y="10372725"/>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160672</xdr:rowOff>
    </xdr:from>
    <xdr:ext cx="469744" cy="259045"/>
    <xdr:sp macro="" textlink="">
      <xdr:nvSpPr>
        <xdr:cNvPr id="257" name="n_1aveValue【体育館・プール】&#10;一人当たり面積">
          <a:extLst>
            <a:ext uri="{FF2B5EF4-FFF2-40B4-BE49-F238E27FC236}">
              <a16:creationId xmlns:a16="http://schemas.microsoft.com/office/drawing/2014/main" id="{D37024DE-2AD7-4250-9F7B-88301701C71D}"/>
            </a:ext>
          </a:extLst>
        </xdr:cNvPr>
        <xdr:cNvSpPr txBox="1"/>
      </xdr:nvSpPr>
      <xdr:spPr>
        <a:xfrm>
          <a:off x="8458277" y="9888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170197</xdr:rowOff>
    </xdr:from>
    <xdr:ext cx="469744" cy="259045"/>
    <xdr:sp macro="" textlink="">
      <xdr:nvSpPr>
        <xdr:cNvPr id="258" name="n_2aveValue【体育館・プール】&#10;一人当たり面積">
          <a:extLst>
            <a:ext uri="{FF2B5EF4-FFF2-40B4-BE49-F238E27FC236}">
              <a16:creationId xmlns:a16="http://schemas.microsoft.com/office/drawing/2014/main" id="{8A67F617-F990-4780-BDA4-ED01AF907FD6}"/>
            </a:ext>
          </a:extLst>
        </xdr:cNvPr>
        <xdr:cNvSpPr txBox="1"/>
      </xdr:nvSpPr>
      <xdr:spPr>
        <a:xfrm>
          <a:off x="7677227" y="9885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4462</xdr:rowOff>
    </xdr:from>
    <xdr:ext cx="469744" cy="259045"/>
    <xdr:sp macro="" textlink="">
      <xdr:nvSpPr>
        <xdr:cNvPr id="259" name="n_3aveValue【体育館・プール】&#10;一人当たり面積">
          <a:extLst>
            <a:ext uri="{FF2B5EF4-FFF2-40B4-BE49-F238E27FC236}">
              <a16:creationId xmlns:a16="http://schemas.microsoft.com/office/drawing/2014/main" id="{64C9B3B2-0CF8-4122-940A-6F3328B4A04B}"/>
            </a:ext>
          </a:extLst>
        </xdr:cNvPr>
        <xdr:cNvSpPr txBox="1"/>
      </xdr:nvSpPr>
      <xdr:spPr>
        <a:xfrm>
          <a:off x="6867602" y="9894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170197</xdr:rowOff>
    </xdr:from>
    <xdr:ext cx="469744" cy="259045"/>
    <xdr:sp macro="" textlink="">
      <xdr:nvSpPr>
        <xdr:cNvPr id="260" name="n_4aveValue【体育館・プール】&#10;一人当たり面積">
          <a:extLst>
            <a:ext uri="{FF2B5EF4-FFF2-40B4-BE49-F238E27FC236}">
              <a16:creationId xmlns:a16="http://schemas.microsoft.com/office/drawing/2014/main" id="{FF9B378C-465B-40B0-885F-D038A1F416B1}"/>
            </a:ext>
          </a:extLst>
        </xdr:cNvPr>
        <xdr:cNvSpPr txBox="1"/>
      </xdr:nvSpPr>
      <xdr:spPr>
        <a:xfrm>
          <a:off x="6067502" y="9885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43832</xdr:rowOff>
    </xdr:from>
    <xdr:ext cx="469744" cy="259045"/>
    <xdr:sp macro="" textlink="">
      <xdr:nvSpPr>
        <xdr:cNvPr id="261" name="n_1mainValue【体育館・プール】&#10;一人当たり面積">
          <a:extLst>
            <a:ext uri="{FF2B5EF4-FFF2-40B4-BE49-F238E27FC236}">
              <a16:creationId xmlns:a16="http://schemas.microsoft.com/office/drawing/2014/main" id="{6ED55BD4-33CA-46E3-9510-A66395B2551E}"/>
            </a:ext>
          </a:extLst>
        </xdr:cNvPr>
        <xdr:cNvSpPr txBox="1"/>
      </xdr:nvSpPr>
      <xdr:spPr>
        <a:xfrm>
          <a:off x="8458277" y="10419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43832</xdr:rowOff>
    </xdr:from>
    <xdr:ext cx="469744" cy="259045"/>
    <xdr:sp macro="" textlink="">
      <xdr:nvSpPr>
        <xdr:cNvPr id="262" name="n_2mainValue【体育館・プール】&#10;一人当たり面積">
          <a:extLst>
            <a:ext uri="{FF2B5EF4-FFF2-40B4-BE49-F238E27FC236}">
              <a16:creationId xmlns:a16="http://schemas.microsoft.com/office/drawing/2014/main" id="{EBD62F5C-4115-45CC-A3B2-F90BD547EC48}"/>
            </a:ext>
          </a:extLst>
        </xdr:cNvPr>
        <xdr:cNvSpPr txBox="1"/>
      </xdr:nvSpPr>
      <xdr:spPr>
        <a:xfrm>
          <a:off x="7677227" y="10419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41927</xdr:rowOff>
    </xdr:from>
    <xdr:ext cx="469744" cy="259045"/>
    <xdr:sp macro="" textlink="">
      <xdr:nvSpPr>
        <xdr:cNvPr id="263" name="n_3mainValue【体育館・プール】&#10;一人当たり面積">
          <a:extLst>
            <a:ext uri="{FF2B5EF4-FFF2-40B4-BE49-F238E27FC236}">
              <a16:creationId xmlns:a16="http://schemas.microsoft.com/office/drawing/2014/main" id="{671A26A3-227F-404D-B2F9-80C1E572B885}"/>
            </a:ext>
          </a:extLst>
        </xdr:cNvPr>
        <xdr:cNvSpPr txBox="1"/>
      </xdr:nvSpPr>
      <xdr:spPr>
        <a:xfrm>
          <a:off x="6867602" y="1041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41927</xdr:rowOff>
    </xdr:from>
    <xdr:ext cx="469744" cy="259045"/>
    <xdr:sp macro="" textlink="">
      <xdr:nvSpPr>
        <xdr:cNvPr id="264" name="n_4mainValue【体育館・プール】&#10;一人当たり面積">
          <a:extLst>
            <a:ext uri="{FF2B5EF4-FFF2-40B4-BE49-F238E27FC236}">
              <a16:creationId xmlns:a16="http://schemas.microsoft.com/office/drawing/2014/main" id="{CBDAF012-194D-4CE4-9F2C-B31B3FFBDD01}"/>
            </a:ext>
          </a:extLst>
        </xdr:cNvPr>
        <xdr:cNvSpPr txBox="1"/>
      </xdr:nvSpPr>
      <xdr:spPr>
        <a:xfrm>
          <a:off x="6067502" y="1041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1ADCF537-BB43-47BB-BF49-F24C11DD0F90}"/>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FC3F3006-EB14-49F4-A4A6-CE7E03CEC8E3}"/>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135D9386-F141-47EF-8DC8-CC5CC443F307}"/>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78682FB3-A751-4AE5-8A80-2F4673FDF100}"/>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F239C7D4-ACD4-4B5A-9C73-37681CE54468}"/>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1054B1DD-38F7-4F7A-9504-D5C4EAF76374}"/>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306F1532-C4B0-47E4-A948-E4E26CDB8653}"/>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96DB85CF-4956-4E26-99EE-B835ED861570}"/>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B6246862-AEE2-45B5-B76E-185D09CC900F}"/>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FCA7B07B-DC4A-4E92-B079-664692791168}"/>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A10E5D52-4962-4BD1-98C9-2ACCDDA7559B}"/>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a:extLst>
            <a:ext uri="{FF2B5EF4-FFF2-40B4-BE49-F238E27FC236}">
              <a16:creationId xmlns:a16="http://schemas.microsoft.com/office/drawing/2014/main" id="{E07A1ABF-AE0E-4FCF-B12C-EAE2DB2DC872}"/>
            </a:ext>
          </a:extLst>
        </xdr:cNvPr>
        <xdr:cNvCxnSpPr/>
      </xdr:nvCxnSpPr>
      <xdr:spPr>
        <a:xfrm>
          <a:off x="6858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a:extLst>
            <a:ext uri="{FF2B5EF4-FFF2-40B4-BE49-F238E27FC236}">
              <a16:creationId xmlns:a16="http://schemas.microsoft.com/office/drawing/2014/main" id="{9CA7A64C-2D94-4F87-954D-1A309782BB44}"/>
            </a:ext>
          </a:extLst>
        </xdr:cNvPr>
        <xdr:cNvSpPr txBox="1"/>
      </xdr:nvSpPr>
      <xdr:spPr>
        <a:xfrm>
          <a:off x="2789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a:extLst>
            <a:ext uri="{FF2B5EF4-FFF2-40B4-BE49-F238E27FC236}">
              <a16:creationId xmlns:a16="http://schemas.microsoft.com/office/drawing/2014/main" id="{533BD403-ABD8-4143-9426-91EABDAC43EA}"/>
            </a:ext>
          </a:extLst>
        </xdr:cNvPr>
        <xdr:cNvCxnSpPr/>
      </xdr:nvCxnSpPr>
      <xdr:spPr>
        <a:xfrm>
          <a:off x="6858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a:extLst>
            <a:ext uri="{FF2B5EF4-FFF2-40B4-BE49-F238E27FC236}">
              <a16:creationId xmlns:a16="http://schemas.microsoft.com/office/drawing/2014/main" id="{76505D26-C392-4AA3-B051-16BB4B6A7A1F}"/>
            </a:ext>
          </a:extLst>
        </xdr:cNvPr>
        <xdr:cNvSpPr txBox="1"/>
      </xdr:nvSpPr>
      <xdr:spPr>
        <a:xfrm>
          <a:off x="339891"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a:extLst>
            <a:ext uri="{FF2B5EF4-FFF2-40B4-BE49-F238E27FC236}">
              <a16:creationId xmlns:a16="http://schemas.microsoft.com/office/drawing/2014/main" id="{7CA53705-A85A-40B2-974F-0904D7C88502}"/>
            </a:ext>
          </a:extLst>
        </xdr:cNvPr>
        <xdr:cNvCxnSpPr/>
      </xdr:nvCxnSpPr>
      <xdr:spPr>
        <a:xfrm>
          <a:off x="6858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a:extLst>
            <a:ext uri="{FF2B5EF4-FFF2-40B4-BE49-F238E27FC236}">
              <a16:creationId xmlns:a16="http://schemas.microsoft.com/office/drawing/2014/main" id="{1051529C-2160-4F0A-8A53-41134161EAEB}"/>
            </a:ext>
          </a:extLst>
        </xdr:cNvPr>
        <xdr:cNvSpPr txBox="1"/>
      </xdr:nvSpPr>
      <xdr:spPr>
        <a:xfrm>
          <a:off x="339891"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a:extLst>
            <a:ext uri="{FF2B5EF4-FFF2-40B4-BE49-F238E27FC236}">
              <a16:creationId xmlns:a16="http://schemas.microsoft.com/office/drawing/2014/main" id="{337ABA88-1AEE-4C79-9B6B-9D51184B9925}"/>
            </a:ext>
          </a:extLst>
        </xdr:cNvPr>
        <xdr:cNvCxnSpPr/>
      </xdr:nvCxnSpPr>
      <xdr:spPr>
        <a:xfrm>
          <a:off x="6858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a:extLst>
            <a:ext uri="{FF2B5EF4-FFF2-40B4-BE49-F238E27FC236}">
              <a16:creationId xmlns:a16="http://schemas.microsoft.com/office/drawing/2014/main" id="{906AABD1-76D3-446E-9975-DA5155F25D75}"/>
            </a:ext>
          </a:extLst>
        </xdr:cNvPr>
        <xdr:cNvSpPr txBox="1"/>
      </xdr:nvSpPr>
      <xdr:spPr>
        <a:xfrm>
          <a:off x="339891"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a:extLst>
            <a:ext uri="{FF2B5EF4-FFF2-40B4-BE49-F238E27FC236}">
              <a16:creationId xmlns:a16="http://schemas.microsoft.com/office/drawing/2014/main" id="{BA10F1A1-C44E-44D1-ACF4-09C3D6D8FCDB}"/>
            </a:ext>
          </a:extLst>
        </xdr:cNvPr>
        <xdr:cNvCxnSpPr/>
      </xdr:nvCxnSpPr>
      <xdr:spPr>
        <a:xfrm>
          <a:off x="6858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a:extLst>
            <a:ext uri="{FF2B5EF4-FFF2-40B4-BE49-F238E27FC236}">
              <a16:creationId xmlns:a16="http://schemas.microsoft.com/office/drawing/2014/main" id="{CE8D0807-F59E-4DC7-96EC-807D79B2914A}"/>
            </a:ext>
          </a:extLst>
        </xdr:cNvPr>
        <xdr:cNvSpPr txBox="1"/>
      </xdr:nvSpPr>
      <xdr:spPr>
        <a:xfrm>
          <a:off x="339891"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704A32B2-3F16-4638-88BA-0407F7CCD7BA}"/>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a:extLst>
            <a:ext uri="{FF2B5EF4-FFF2-40B4-BE49-F238E27FC236}">
              <a16:creationId xmlns:a16="http://schemas.microsoft.com/office/drawing/2014/main" id="{435790F0-F044-4D83-9AFE-B528F5092C07}"/>
            </a:ext>
          </a:extLst>
        </xdr:cNvPr>
        <xdr:cNvSpPr txBox="1"/>
      </xdr:nvSpPr>
      <xdr:spPr>
        <a:xfrm>
          <a:off x="388136" y="12113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id="{47FFDC39-C6A7-4DF6-8FC0-3528D9D1D7C3}"/>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86</xdr:row>
      <xdr:rowOff>114300</xdr:rowOff>
    </xdr:to>
    <xdr:cxnSp macro="">
      <xdr:nvCxnSpPr>
        <xdr:cNvPr id="289" name="直線コネクタ 288">
          <a:extLst>
            <a:ext uri="{FF2B5EF4-FFF2-40B4-BE49-F238E27FC236}">
              <a16:creationId xmlns:a16="http://schemas.microsoft.com/office/drawing/2014/main" id="{7CF59E61-565C-477E-803C-FCE698E93954}"/>
            </a:ext>
          </a:extLst>
        </xdr:cNvPr>
        <xdr:cNvCxnSpPr/>
      </xdr:nvCxnSpPr>
      <xdr:spPr>
        <a:xfrm flipV="1">
          <a:off x="4180840" y="12618086"/>
          <a:ext cx="0" cy="1431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0" name="【福祉施設】&#10;有形固定資産減価償却率最小値テキスト">
          <a:extLst>
            <a:ext uri="{FF2B5EF4-FFF2-40B4-BE49-F238E27FC236}">
              <a16:creationId xmlns:a16="http://schemas.microsoft.com/office/drawing/2014/main" id="{953025E3-3DA2-4B1A-8F00-03FE6FE5F520}"/>
            </a:ext>
          </a:extLst>
        </xdr:cNvPr>
        <xdr:cNvSpPr txBox="1"/>
      </xdr:nvSpPr>
      <xdr:spPr>
        <a:xfrm>
          <a:off x="4219575" y="1405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1" name="直線コネクタ 290">
          <a:extLst>
            <a:ext uri="{FF2B5EF4-FFF2-40B4-BE49-F238E27FC236}">
              <a16:creationId xmlns:a16="http://schemas.microsoft.com/office/drawing/2014/main" id="{861554AE-0B37-4F15-8644-0E874E8D8FBF}"/>
            </a:ext>
          </a:extLst>
        </xdr:cNvPr>
        <xdr:cNvCxnSpPr/>
      </xdr:nvCxnSpPr>
      <xdr:spPr>
        <a:xfrm>
          <a:off x="4105275" y="140493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92" name="【福祉施設】&#10;有形固定資産減価償却率最大値テキスト">
          <a:extLst>
            <a:ext uri="{FF2B5EF4-FFF2-40B4-BE49-F238E27FC236}">
              <a16:creationId xmlns:a16="http://schemas.microsoft.com/office/drawing/2014/main" id="{E6F19CC3-611C-4A40-9877-C05D397EE058}"/>
            </a:ext>
          </a:extLst>
        </xdr:cNvPr>
        <xdr:cNvSpPr txBox="1"/>
      </xdr:nvSpPr>
      <xdr:spPr>
        <a:xfrm>
          <a:off x="4219575" y="1240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93" name="直線コネクタ 292">
          <a:extLst>
            <a:ext uri="{FF2B5EF4-FFF2-40B4-BE49-F238E27FC236}">
              <a16:creationId xmlns:a16="http://schemas.microsoft.com/office/drawing/2014/main" id="{446CD9DF-8EE7-4E0F-849D-24E411317730}"/>
            </a:ext>
          </a:extLst>
        </xdr:cNvPr>
        <xdr:cNvCxnSpPr/>
      </xdr:nvCxnSpPr>
      <xdr:spPr>
        <a:xfrm>
          <a:off x="4105275" y="1261808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161941</xdr:rowOff>
    </xdr:from>
    <xdr:ext cx="405111" cy="259045"/>
    <xdr:sp macro="" textlink="">
      <xdr:nvSpPr>
        <xdr:cNvPr id="294" name="【福祉施設】&#10;有形固定資産減価償却率平均値テキスト">
          <a:extLst>
            <a:ext uri="{FF2B5EF4-FFF2-40B4-BE49-F238E27FC236}">
              <a16:creationId xmlns:a16="http://schemas.microsoft.com/office/drawing/2014/main" id="{5BD7D89F-1E3C-4F69-B3FA-006BF67608A7}"/>
            </a:ext>
          </a:extLst>
        </xdr:cNvPr>
        <xdr:cNvSpPr txBox="1"/>
      </xdr:nvSpPr>
      <xdr:spPr>
        <a:xfrm>
          <a:off x="4219575" y="132842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12064</xdr:rowOff>
    </xdr:from>
    <xdr:to>
      <xdr:col>24</xdr:col>
      <xdr:colOff>114300</xdr:colOff>
      <xdr:row>82</xdr:row>
      <xdr:rowOff>113664</xdr:rowOff>
    </xdr:to>
    <xdr:sp macro="" textlink="">
      <xdr:nvSpPr>
        <xdr:cNvPr id="295" name="フローチャート: 判断 294">
          <a:extLst>
            <a:ext uri="{FF2B5EF4-FFF2-40B4-BE49-F238E27FC236}">
              <a16:creationId xmlns:a16="http://schemas.microsoft.com/office/drawing/2014/main" id="{2526CD31-CB3C-43C5-9105-260D9EDD1099}"/>
            </a:ext>
          </a:extLst>
        </xdr:cNvPr>
        <xdr:cNvSpPr/>
      </xdr:nvSpPr>
      <xdr:spPr>
        <a:xfrm>
          <a:off x="4124325" y="1329626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164464</xdr:rowOff>
    </xdr:from>
    <xdr:to>
      <xdr:col>20</xdr:col>
      <xdr:colOff>38100</xdr:colOff>
      <xdr:row>82</xdr:row>
      <xdr:rowOff>94614</xdr:rowOff>
    </xdr:to>
    <xdr:sp macro="" textlink="">
      <xdr:nvSpPr>
        <xdr:cNvPr id="296" name="フローチャート: 判断 295">
          <a:extLst>
            <a:ext uri="{FF2B5EF4-FFF2-40B4-BE49-F238E27FC236}">
              <a16:creationId xmlns:a16="http://schemas.microsoft.com/office/drawing/2014/main" id="{EB305121-504E-4910-B3B8-D24C1D591DC2}"/>
            </a:ext>
          </a:extLst>
        </xdr:cNvPr>
        <xdr:cNvSpPr/>
      </xdr:nvSpPr>
      <xdr:spPr>
        <a:xfrm>
          <a:off x="3381375" y="1328673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145414</xdr:rowOff>
    </xdr:from>
    <xdr:to>
      <xdr:col>15</xdr:col>
      <xdr:colOff>101600</xdr:colOff>
      <xdr:row>82</xdr:row>
      <xdr:rowOff>75564</xdr:rowOff>
    </xdr:to>
    <xdr:sp macro="" textlink="">
      <xdr:nvSpPr>
        <xdr:cNvPr id="297" name="フローチャート: 判断 296">
          <a:extLst>
            <a:ext uri="{FF2B5EF4-FFF2-40B4-BE49-F238E27FC236}">
              <a16:creationId xmlns:a16="http://schemas.microsoft.com/office/drawing/2014/main" id="{CA07A81D-2132-4F27-B8C9-F27C085178E6}"/>
            </a:ext>
          </a:extLst>
        </xdr:cNvPr>
        <xdr:cNvSpPr/>
      </xdr:nvSpPr>
      <xdr:spPr>
        <a:xfrm>
          <a:off x="2571750" y="1326768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124461</xdr:rowOff>
    </xdr:from>
    <xdr:to>
      <xdr:col>10</xdr:col>
      <xdr:colOff>165100</xdr:colOff>
      <xdr:row>82</xdr:row>
      <xdr:rowOff>54611</xdr:rowOff>
    </xdr:to>
    <xdr:sp macro="" textlink="">
      <xdr:nvSpPr>
        <xdr:cNvPr id="298" name="フローチャート: 判断 297">
          <a:extLst>
            <a:ext uri="{FF2B5EF4-FFF2-40B4-BE49-F238E27FC236}">
              <a16:creationId xmlns:a16="http://schemas.microsoft.com/office/drawing/2014/main" id="{2EDF0F78-0A8E-4996-B20B-4809FEC9C54A}"/>
            </a:ext>
          </a:extLst>
        </xdr:cNvPr>
        <xdr:cNvSpPr/>
      </xdr:nvSpPr>
      <xdr:spPr>
        <a:xfrm>
          <a:off x="1781175" y="1324673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107314</xdr:rowOff>
    </xdr:from>
    <xdr:to>
      <xdr:col>6</xdr:col>
      <xdr:colOff>38100</xdr:colOff>
      <xdr:row>82</xdr:row>
      <xdr:rowOff>37464</xdr:rowOff>
    </xdr:to>
    <xdr:sp macro="" textlink="">
      <xdr:nvSpPr>
        <xdr:cNvPr id="299" name="フローチャート: 判断 298">
          <a:extLst>
            <a:ext uri="{FF2B5EF4-FFF2-40B4-BE49-F238E27FC236}">
              <a16:creationId xmlns:a16="http://schemas.microsoft.com/office/drawing/2014/main" id="{CA0C7DEF-8A71-49BF-A446-5B0CE8652F42}"/>
            </a:ext>
          </a:extLst>
        </xdr:cNvPr>
        <xdr:cNvSpPr/>
      </xdr:nvSpPr>
      <xdr:spPr>
        <a:xfrm>
          <a:off x="981075" y="1322958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9956A642-0DB2-4053-AB1D-39E26F4CDB4F}"/>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B55DDFBB-95A8-4468-8F00-C8825AB15430}"/>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7DEB95C4-D1C3-4C6D-B73F-B89D62F5F3B4}"/>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1A99FE21-E329-4592-9101-BA3B023743D1}"/>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4684CBF-829A-4F9F-8014-843C2D4E1952}"/>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23495</xdr:rowOff>
    </xdr:from>
    <xdr:to>
      <xdr:col>24</xdr:col>
      <xdr:colOff>114300</xdr:colOff>
      <xdr:row>81</xdr:row>
      <xdr:rowOff>125095</xdr:rowOff>
    </xdr:to>
    <xdr:sp macro="" textlink="">
      <xdr:nvSpPr>
        <xdr:cNvPr id="305" name="楕円 304">
          <a:extLst>
            <a:ext uri="{FF2B5EF4-FFF2-40B4-BE49-F238E27FC236}">
              <a16:creationId xmlns:a16="http://schemas.microsoft.com/office/drawing/2014/main" id="{B46471E3-995E-431C-9807-EAC5D953D209}"/>
            </a:ext>
          </a:extLst>
        </xdr:cNvPr>
        <xdr:cNvSpPr/>
      </xdr:nvSpPr>
      <xdr:spPr>
        <a:xfrm>
          <a:off x="4124325" y="1315212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46372</xdr:rowOff>
    </xdr:from>
    <xdr:ext cx="405111" cy="259045"/>
    <xdr:sp macro="" textlink="">
      <xdr:nvSpPr>
        <xdr:cNvPr id="306" name="【福祉施設】&#10;有形固定資産減価償却率該当値テキスト">
          <a:extLst>
            <a:ext uri="{FF2B5EF4-FFF2-40B4-BE49-F238E27FC236}">
              <a16:creationId xmlns:a16="http://schemas.microsoft.com/office/drawing/2014/main" id="{19BB5372-6BEC-43ED-8E32-56916DE4F7C4}"/>
            </a:ext>
          </a:extLst>
        </xdr:cNvPr>
        <xdr:cNvSpPr txBox="1"/>
      </xdr:nvSpPr>
      <xdr:spPr>
        <a:xfrm>
          <a:off x="4219575" y="13013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156845</xdr:rowOff>
    </xdr:from>
    <xdr:to>
      <xdr:col>20</xdr:col>
      <xdr:colOff>38100</xdr:colOff>
      <xdr:row>81</xdr:row>
      <xdr:rowOff>86995</xdr:rowOff>
    </xdr:to>
    <xdr:sp macro="" textlink="">
      <xdr:nvSpPr>
        <xdr:cNvPr id="307" name="楕円 306">
          <a:extLst>
            <a:ext uri="{FF2B5EF4-FFF2-40B4-BE49-F238E27FC236}">
              <a16:creationId xmlns:a16="http://schemas.microsoft.com/office/drawing/2014/main" id="{68B98825-2462-47BA-9D72-B44CF3E95070}"/>
            </a:ext>
          </a:extLst>
        </xdr:cNvPr>
        <xdr:cNvSpPr/>
      </xdr:nvSpPr>
      <xdr:spPr>
        <a:xfrm>
          <a:off x="3381375" y="1312354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36195</xdr:rowOff>
    </xdr:from>
    <xdr:to>
      <xdr:col>24</xdr:col>
      <xdr:colOff>63500</xdr:colOff>
      <xdr:row>81</xdr:row>
      <xdr:rowOff>74295</xdr:rowOff>
    </xdr:to>
    <xdr:cxnSp macro="">
      <xdr:nvCxnSpPr>
        <xdr:cNvPr id="308" name="直線コネクタ 307">
          <a:extLst>
            <a:ext uri="{FF2B5EF4-FFF2-40B4-BE49-F238E27FC236}">
              <a16:creationId xmlns:a16="http://schemas.microsoft.com/office/drawing/2014/main" id="{D84A885C-38F2-4DE3-AFDE-5D153A344D8C}"/>
            </a:ext>
          </a:extLst>
        </xdr:cNvPr>
        <xdr:cNvCxnSpPr/>
      </xdr:nvCxnSpPr>
      <xdr:spPr>
        <a:xfrm>
          <a:off x="3429000" y="13161645"/>
          <a:ext cx="75247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101600</xdr:rowOff>
    </xdr:from>
    <xdr:to>
      <xdr:col>15</xdr:col>
      <xdr:colOff>101600</xdr:colOff>
      <xdr:row>82</xdr:row>
      <xdr:rowOff>31750</xdr:rowOff>
    </xdr:to>
    <xdr:sp macro="" textlink="">
      <xdr:nvSpPr>
        <xdr:cNvPr id="309" name="楕円 308">
          <a:extLst>
            <a:ext uri="{FF2B5EF4-FFF2-40B4-BE49-F238E27FC236}">
              <a16:creationId xmlns:a16="http://schemas.microsoft.com/office/drawing/2014/main" id="{20061818-B8C8-4769-90A9-6BD60576169C}"/>
            </a:ext>
          </a:extLst>
        </xdr:cNvPr>
        <xdr:cNvSpPr/>
      </xdr:nvSpPr>
      <xdr:spPr>
        <a:xfrm>
          <a:off x="2571750" y="1323022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36195</xdr:rowOff>
    </xdr:from>
    <xdr:to>
      <xdr:col>19</xdr:col>
      <xdr:colOff>177800</xdr:colOff>
      <xdr:row>81</xdr:row>
      <xdr:rowOff>152400</xdr:rowOff>
    </xdr:to>
    <xdr:cxnSp macro="">
      <xdr:nvCxnSpPr>
        <xdr:cNvPr id="310" name="直線コネクタ 309">
          <a:extLst>
            <a:ext uri="{FF2B5EF4-FFF2-40B4-BE49-F238E27FC236}">
              <a16:creationId xmlns:a16="http://schemas.microsoft.com/office/drawing/2014/main" id="{B6A5AE39-DD8F-422A-A8FE-B142A9A48BE3}"/>
            </a:ext>
          </a:extLst>
        </xdr:cNvPr>
        <xdr:cNvCxnSpPr/>
      </xdr:nvCxnSpPr>
      <xdr:spPr>
        <a:xfrm flipV="1">
          <a:off x="2619375" y="13161645"/>
          <a:ext cx="809625" cy="11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55880</xdr:rowOff>
    </xdr:from>
    <xdr:to>
      <xdr:col>10</xdr:col>
      <xdr:colOff>165100</xdr:colOff>
      <xdr:row>81</xdr:row>
      <xdr:rowOff>157480</xdr:rowOff>
    </xdr:to>
    <xdr:sp macro="" textlink="">
      <xdr:nvSpPr>
        <xdr:cNvPr id="311" name="楕円 310">
          <a:extLst>
            <a:ext uri="{FF2B5EF4-FFF2-40B4-BE49-F238E27FC236}">
              <a16:creationId xmlns:a16="http://schemas.microsoft.com/office/drawing/2014/main" id="{32AF010A-5FF6-4756-9B20-3D2ECB218E42}"/>
            </a:ext>
          </a:extLst>
        </xdr:cNvPr>
        <xdr:cNvSpPr/>
      </xdr:nvSpPr>
      <xdr:spPr>
        <a:xfrm>
          <a:off x="1781175" y="1318133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106680</xdr:rowOff>
    </xdr:from>
    <xdr:to>
      <xdr:col>15</xdr:col>
      <xdr:colOff>50800</xdr:colOff>
      <xdr:row>81</xdr:row>
      <xdr:rowOff>152400</xdr:rowOff>
    </xdr:to>
    <xdr:cxnSp macro="">
      <xdr:nvCxnSpPr>
        <xdr:cNvPr id="312" name="直線コネクタ 311">
          <a:extLst>
            <a:ext uri="{FF2B5EF4-FFF2-40B4-BE49-F238E27FC236}">
              <a16:creationId xmlns:a16="http://schemas.microsoft.com/office/drawing/2014/main" id="{CBAD2A2D-B472-465C-8DD4-89E9B163B857}"/>
            </a:ext>
          </a:extLst>
        </xdr:cNvPr>
        <xdr:cNvCxnSpPr/>
      </xdr:nvCxnSpPr>
      <xdr:spPr>
        <a:xfrm>
          <a:off x="1828800" y="13228955"/>
          <a:ext cx="790575" cy="4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8255</xdr:rowOff>
    </xdr:from>
    <xdr:to>
      <xdr:col>6</xdr:col>
      <xdr:colOff>38100</xdr:colOff>
      <xdr:row>81</xdr:row>
      <xdr:rowOff>109855</xdr:rowOff>
    </xdr:to>
    <xdr:sp macro="" textlink="">
      <xdr:nvSpPr>
        <xdr:cNvPr id="313" name="楕円 312">
          <a:extLst>
            <a:ext uri="{FF2B5EF4-FFF2-40B4-BE49-F238E27FC236}">
              <a16:creationId xmlns:a16="http://schemas.microsoft.com/office/drawing/2014/main" id="{A230332E-0DFE-4CA3-8E23-93C301FA0F95}"/>
            </a:ext>
          </a:extLst>
        </xdr:cNvPr>
        <xdr:cNvSpPr/>
      </xdr:nvSpPr>
      <xdr:spPr>
        <a:xfrm>
          <a:off x="981075" y="1313688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59055</xdr:rowOff>
    </xdr:from>
    <xdr:to>
      <xdr:col>10</xdr:col>
      <xdr:colOff>114300</xdr:colOff>
      <xdr:row>81</xdr:row>
      <xdr:rowOff>106680</xdr:rowOff>
    </xdr:to>
    <xdr:cxnSp macro="">
      <xdr:nvCxnSpPr>
        <xdr:cNvPr id="314" name="直線コネクタ 313">
          <a:extLst>
            <a:ext uri="{FF2B5EF4-FFF2-40B4-BE49-F238E27FC236}">
              <a16:creationId xmlns:a16="http://schemas.microsoft.com/office/drawing/2014/main" id="{78E17AE3-89D0-48DE-9F9B-4BAD55066072}"/>
            </a:ext>
          </a:extLst>
        </xdr:cNvPr>
        <xdr:cNvCxnSpPr/>
      </xdr:nvCxnSpPr>
      <xdr:spPr>
        <a:xfrm>
          <a:off x="1028700" y="13184505"/>
          <a:ext cx="800100" cy="4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85741</xdr:rowOff>
    </xdr:from>
    <xdr:ext cx="405111" cy="259045"/>
    <xdr:sp macro="" textlink="">
      <xdr:nvSpPr>
        <xdr:cNvPr id="315" name="n_1aveValue【福祉施設】&#10;有形固定資産減価償却率">
          <a:extLst>
            <a:ext uri="{FF2B5EF4-FFF2-40B4-BE49-F238E27FC236}">
              <a16:creationId xmlns:a16="http://schemas.microsoft.com/office/drawing/2014/main" id="{730C419B-44A0-47A2-B388-C7A0B93FE0C2}"/>
            </a:ext>
          </a:extLst>
        </xdr:cNvPr>
        <xdr:cNvSpPr txBox="1"/>
      </xdr:nvSpPr>
      <xdr:spPr>
        <a:xfrm>
          <a:off x="3239144" y="13369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66691</xdr:rowOff>
    </xdr:from>
    <xdr:ext cx="405111" cy="259045"/>
    <xdr:sp macro="" textlink="">
      <xdr:nvSpPr>
        <xdr:cNvPr id="316" name="n_2aveValue【福祉施設】&#10;有形固定資産減価償却率">
          <a:extLst>
            <a:ext uri="{FF2B5EF4-FFF2-40B4-BE49-F238E27FC236}">
              <a16:creationId xmlns:a16="http://schemas.microsoft.com/office/drawing/2014/main" id="{2DD26673-68CD-48F1-8965-D3045A8DF058}"/>
            </a:ext>
          </a:extLst>
        </xdr:cNvPr>
        <xdr:cNvSpPr txBox="1"/>
      </xdr:nvSpPr>
      <xdr:spPr>
        <a:xfrm>
          <a:off x="2439044" y="13350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45738</xdr:rowOff>
    </xdr:from>
    <xdr:ext cx="405111" cy="259045"/>
    <xdr:sp macro="" textlink="">
      <xdr:nvSpPr>
        <xdr:cNvPr id="317" name="n_3aveValue【福祉施設】&#10;有形固定資産減価償却率">
          <a:extLst>
            <a:ext uri="{FF2B5EF4-FFF2-40B4-BE49-F238E27FC236}">
              <a16:creationId xmlns:a16="http://schemas.microsoft.com/office/drawing/2014/main" id="{005E102B-FDDF-4B30-A516-A6F4FD93A0AF}"/>
            </a:ext>
          </a:extLst>
        </xdr:cNvPr>
        <xdr:cNvSpPr txBox="1"/>
      </xdr:nvSpPr>
      <xdr:spPr>
        <a:xfrm>
          <a:off x="1648469" y="13336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28591</xdr:rowOff>
    </xdr:from>
    <xdr:ext cx="405111" cy="259045"/>
    <xdr:sp macro="" textlink="">
      <xdr:nvSpPr>
        <xdr:cNvPr id="318" name="n_4aveValue【福祉施設】&#10;有形固定資産減価償却率">
          <a:extLst>
            <a:ext uri="{FF2B5EF4-FFF2-40B4-BE49-F238E27FC236}">
              <a16:creationId xmlns:a16="http://schemas.microsoft.com/office/drawing/2014/main" id="{821CC016-EFEE-493B-B4B9-26C774012C30}"/>
            </a:ext>
          </a:extLst>
        </xdr:cNvPr>
        <xdr:cNvSpPr txBox="1"/>
      </xdr:nvSpPr>
      <xdr:spPr>
        <a:xfrm>
          <a:off x="848369" y="1331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103522</xdr:rowOff>
    </xdr:from>
    <xdr:ext cx="405111" cy="259045"/>
    <xdr:sp macro="" textlink="">
      <xdr:nvSpPr>
        <xdr:cNvPr id="319" name="n_1mainValue【福祉施設】&#10;有形固定資産減価償却率">
          <a:extLst>
            <a:ext uri="{FF2B5EF4-FFF2-40B4-BE49-F238E27FC236}">
              <a16:creationId xmlns:a16="http://schemas.microsoft.com/office/drawing/2014/main" id="{ACDD0E23-85F2-473E-9916-C704EB24B118}"/>
            </a:ext>
          </a:extLst>
        </xdr:cNvPr>
        <xdr:cNvSpPr txBox="1"/>
      </xdr:nvSpPr>
      <xdr:spPr>
        <a:xfrm>
          <a:off x="3239144" y="12908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48277</xdr:rowOff>
    </xdr:from>
    <xdr:ext cx="405111" cy="259045"/>
    <xdr:sp macro="" textlink="">
      <xdr:nvSpPr>
        <xdr:cNvPr id="320" name="n_2mainValue【福祉施設】&#10;有形固定資産減価償却率">
          <a:extLst>
            <a:ext uri="{FF2B5EF4-FFF2-40B4-BE49-F238E27FC236}">
              <a16:creationId xmlns:a16="http://schemas.microsoft.com/office/drawing/2014/main" id="{9E34A22D-11FA-4432-9BE3-7E84B4FCA798}"/>
            </a:ext>
          </a:extLst>
        </xdr:cNvPr>
        <xdr:cNvSpPr txBox="1"/>
      </xdr:nvSpPr>
      <xdr:spPr>
        <a:xfrm>
          <a:off x="2439044" y="13008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2557</xdr:rowOff>
    </xdr:from>
    <xdr:ext cx="405111" cy="259045"/>
    <xdr:sp macro="" textlink="">
      <xdr:nvSpPr>
        <xdr:cNvPr id="321" name="n_3mainValue【福祉施設】&#10;有形固定資産減価償却率">
          <a:extLst>
            <a:ext uri="{FF2B5EF4-FFF2-40B4-BE49-F238E27FC236}">
              <a16:creationId xmlns:a16="http://schemas.microsoft.com/office/drawing/2014/main" id="{F0AD117C-28DB-4424-BEDA-CDC98564C4B1}"/>
            </a:ext>
          </a:extLst>
        </xdr:cNvPr>
        <xdr:cNvSpPr txBox="1"/>
      </xdr:nvSpPr>
      <xdr:spPr>
        <a:xfrm>
          <a:off x="1648469" y="1296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126382</xdr:rowOff>
    </xdr:from>
    <xdr:ext cx="405111" cy="259045"/>
    <xdr:sp macro="" textlink="">
      <xdr:nvSpPr>
        <xdr:cNvPr id="322" name="n_4mainValue【福祉施設】&#10;有形固定資産減価償却率">
          <a:extLst>
            <a:ext uri="{FF2B5EF4-FFF2-40B4-BE49-F238E27FC236}">
              <a16:creationId xmlns:a16="http://schemas.microsoft.com/office/drawing/2014/main" id="{EB97370D-1BE4-4A93-BE81-AA01934D82AA}"/>
            </a:ext>
          </a:extLst>
        </xdr:cNvPr>
        <xdr:cNvSpPr txBox="1"/>
      </xdr:nvSpPr>
      <xdr:spPr>
        <a:xfrm>
          <a:off x="848369" y="12924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FEB0B920-F521-49AF-93B4-180BE0178AE3}"/>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4FB8BC8A-84DD-4AC5-B491-07F14AEA7690}"/>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BB9910D4-BE10-44A1-880F-1E01198E949D}"/>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89D77F0A-F456-462C-9BA4-749C91589C65}"/>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BD8D5CBD-2700-4416-9E2E-1B7367CC5CBB}"/>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A6A68193-EA1E-4AF3-8858-326130AB6C0C}"/>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5A5B9CC4-DAFD-4B31-97D8-46BB42083909}"/>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5336EC80-B3A6-4E67-AD56-309BD429EF15}"/>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9B048222-08E2-4EFF-B556-2F3FA8B61783}"/>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EC6E874B-E583-4782-A7F0-E66F61717719}"/>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a:extLst>
            <a:ext uri="{FF2B5EF4-FFF2-40B4-BE49-F238E27FC236}">
              <a16:creationId xmlns:a16="http://schemas.microsoft.com/office/drawing/2014/main" id="{97B4EEBB-5112-4051-87FC-794E41AC5C45}"/>
            </a:ext>
          </a:extLst>
        </xdr:cNvPr>
        <xdr:cNvCxnSpPr/>
      </xdr:nvCxnSpPr>
      <xdr:spPr>
        <a:xfrm>
          <a:off x="5953125" y="140493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a:extLst>
            <a:ext uri="{FF2B5EF4-FFF2-40B4-BE49-F238E27FC236}">
              <a16:creationId xmlns:a16="http://schemas.microsoft.com/office/drawing/2014/main" id="{ADBD48D7-9F3D-4517-91E2-61F1AE674121}"/>
            </a:ext>
          </a:extLst>
        </xdr:cNvPr>
        <xdr:cNvSpPr txBox="1"/>
      </xdr:nvSpPr>
      <xdr:spPr>
        <a:xfrm>
          <a:off x="5527221"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a:extLst>
            <a:ext uri="{FF2B5EF4-FFF2-40B4-BE49-F238E27FC236}">
              <a16:creationId xmlns:a16="http://schemas.microsoft.com/office/drawing/2014/main" id="{C5AC9AA4-3EDD-4A59-B3BE-C7D04DB195F2}"/>
            </a:ext>
          </a:extLst>
        </xdr:cNvPr>
        <xdr:cNvCxnSpPr/>
      </xdr:nvCxnSpPr>
      <xdr:spPr>
        <a:xfrm>
          <a:off x="5953125" y="13687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a:extLst>
            <a:ext uri="{FF2B5EF4-FFF2-40B4-BE49-F238E27FC236}">
              <a16:creationId xmlns:a16="http://schemas.microsoft.com/office/drawing/2014/main" id="{7EDEA430-518A-4EEC-84BC-1625F784025D}"/>
            </a:ext>
          </a:extLst>
        </xdr:cNvPr>
        <xdr:cNvSpPr txBox="1"/>
      </xdr:nvSpPr>
      <xdr:spPr>
        <a:xfrm>
          <a:off x="5527221" y="13551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a16="http://schemas.microsoft.com/office/drawing/2014/main" id="{2E120C29-65C7-4A85-854E-DCCBDFD048D1}"/>
            </a:ext>
          </a:extLst>
        </xdr:cNvPr>
        <xdr:cNvCxnSpPr/>
      </xdr:nvCxnSpPr>
      <xdr:spPr>
        <a:xfrm>
          <a:off x="5953125" y="1332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a:extLst>
            <a:ext uri="{FF2B5EF4-FFF2-40B4-BE49-F238E27FC236}">
              <a16:creationId xmlns:a16="http://schemas.microsoft.com/office/drawing/2014/main" id="{29B05125-3C18-447F-9FE9-4CA7CE7D63BD}"/>
            </a:ext>
          </a:extLst>
        </xdr:cNvPr>
        <xdr:cNvSpPr txBox="1"/>
      </xdr:nvSpPr>
      <xdr:spPr>
        <a:xfrm>
          <a:off x="5527221"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a:extLst>
            <a:ext uri="{FF2B5EF4-FFF2-40B4-BE49-F238E27FC236}">
              <a16:creationId xmlns:a16="http://schemas.microsoft.com/office/drawing/2014/main" id="{FC01CB33-2959-44D8-96B1-9B594FE7B5A7}"/>
            </a:ext>
          </a:extLst>
        </xdr:cNvPr>
        <xdr:cNvCxnSpPr/>
      </xdr:nvCxnSpPr>
      <xdr:spPr>
        <a:xfrm>
          <a:off x="5953125" y="12963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a:extLst>
            <a:ext uri="{FF2B5EF4-FFF2-40B4-BE49-F238E27FC236}">
              <a16:creationId xmlns:a16="http://schemas.microsoft.com/office/drawing/2014/main" id="{D2713401-E0D3-4280-BDC6-C55CE60782BC}"/>
            </a:ext>
          </a:extLst>
        </xdr:cNvPr>
        <xdr:cNvSpPr txBox="1"/>
      </xdr:nvSpPr>
      <xdr:spPr>
        <a:xfrm>
          <a:off x="5527221" y="12827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a:extLst>
            <a:ext uri="{FF2B5EF4-FFF2-40B4-BE49-F238E27FC236}">
              <a16:creationId xmlns:a16="http://schemas.microsoft.com/office/drawing/2014/main" id="{E0D18FBA-1793-49C0-A869-CE1F40C9AC11}"/>
            </a:ext>
          </a:extLst>
        </xdr:cNvPr>
        <xdr:cNvCxnSpPr/>
      </xdr:nvCxnSpPr>
      <xdr:spPr>
        <a:xfrm>
          <a:off x="5953125" y="12611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a:extLst>
            <a:ext uri="{FF2B5EF4-FFF2-40B4-BE49-F238E27FC236}">
              <a16:creationId xmlns:a16="http://schemas.microsoft.com/office/drawing/2014/main" id="{AAC8F6F9-09F8-416C-A45E-B7D6D198E9E0}"/>
            </a:ext>
          </a:extLst>
        </xdr:cNvPr>
        <xdr:cNvSpPr txBox="1"/>
      </xdr:nvSpPr>
      <xdr:spPr>
        <a:xfrm>
          <a:off x="5527221" y="12475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7902BF8B-FF0B-49DF-9589-B69EDD5122F7}"/>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BDDF5ACB-F4AD-483A-B93F-B7CBE6BE56B5}"/>
            </a:ext>
          </a:extLst>
        </xdr:cNvPr>
        <xdr:cNvSpPr txBox="1"/>
      </xdr:nvSpPr>
      <xdr:spPr>
        <a:xfrm>
          <a:off x="55272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a:extLst>
            <a:ext uri="{FF2B5EF4-FFF2-40B4-BE49-F238E27FC236}">
              <a16:creationId xmlns:a16="http://schemas.microsoft.com/office/drawing/2014/main" id="{701CAACC-8E00-4013-9E20-79E25ACB409B}"/>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30480</xdr:rowOff>
    </xdr:from>
    <xdr:to>
      <xdr:col>54</xdr:col>
      <xdr:colOff>189865</xdr:colOff>
      <xdr:row>86</xdr:row>
      <xdr:rowOff>110489</xdr:rowOff>
    </xdr:to>
    <xdr:cxnSp macro="">
      <xdr:nvCxnSpPr>
        <xdr:cNvPr id="346" name="直線コネクタ 345">
          <a:extLst>
            <a:ext uri="{FF2B5EF4-FFF2-40B4-BE49-F238E27FC236}">
              <a16:creationId xmlns:a16="http://schemas.microsoft.com/office/drawing/2014/main" id="{E9FDAC6B-34DF-471C-9154-70D8EEE1D5B6}"/>
            </a:ext>
          </a:extLst>
        </xdr:cNvPr>
        <xdr:cNvCxnSpPr/>
      </xdr:nvCxnSpPr>
      <xdr:spPr>
        <a:xfrm flipV="1">
          <a:off x="9429115" y="12828905"/>
          <a:ext cx="0" cy="1213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7" name="【福祉施設】&#10;一人当たり面積最小値テキスト">
          <a:extLst>
            <a:ext uri="{FF2B5EF4-FFF2-40B4-BE49-F238E27FC236}">
              <a16:creationId xmlns:a16="http://schemas.microsoft.com/office/drawing/2014/main" id="{7873DE32-5B08-4ACA-9A14-7A221E907FB0}"/>
            </a:ext>
          </a:extLst>
        </xdr:cNvPr>
        <xdr:cNvSpPr txBox="1"/>
      </xdr:nvSpPr>
      <xdr:spPr>
        <a:xfrm>
          <a:off x="9467850" y="14049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8" name="直線コネクタ 347">
          <a:extLst>
            <a:ext uri="{FF2B5EF4-FFF2-40B4-BE49-F238E27FC236}">
              <a16:creationId xmlns:a16="http://schemas.microsoft.com/office/drawing/2014/main" id="{827F7D54-A9C5-4B89-B0D7-05BBF0ED1891}"/>
            </a:ext>
          </a:extLst>
        </xdr:cNvPr>
        <xdr:cNvCxnSpPr/>
      </xdr:nvCxnSpPr>
      <xdr:spPr>
        <a:xfrm>
          <a:off x="9363075" y="1404238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148607</xdr:rowOff>
    </xdr:from>
    <xdr:ext cx="469744" cy="259045"/>
    <xdr:sp macro="" textlink="">
      <xdr:nvSpPr>
        <xdr:cNvPr id="349" name="【福祉施設】&#10;一人当たり面積最大値テキスト">
          <a:extLst>
            <a:ext uri="{FF2B5EF4-FFF2-40B4-BE49-F238E27FC236}">
              <a16:creationId xmlns:a16="http://schemas.microsoft.com/office/drawing/2014/main" id="{86CB656E-F073-4DDB-91D9-C1AEAB1932AD}"/>
            </a:ext>
          </a:extLst>
        </xdr:cNvPr>
        <xdr:cNvSpPr txBox="1"/>
      </xdr:nvSpPr>
      <xdr:spPr>
        <a:xfrm>
          <a:off x="9467850" y="12623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30480</xdr:rowOff>
    </xdr:from>
    <xdr:to>
      <xdr:col>55</xdr:col>
      <xdr:colOff>88900</xdr:colOff>
      <xdr:row>79</xdr:row>
      <xdr:rowOff>30480</xdr:rowOff>
    </xdr:to>
    <xdr:cxnSp macro="">
      <xdr:nvCxnSpPr>
        <xdr:cNvPr id="350" name="直線コネクタ 349">
          <a:extLst>
            <a:ext uri="{FF2B5EF4-FFF2-40B4-BE49-F238E27FC236}">
              <a16:creationId xmlns:a16="http://schemas.microsoft.com/office/drawing/2014/main" id="{821F2BC0-41C8-4D7A-A506-A76074209EC4}"/>
            </a:ext>
          </a:extLst>
        </xdr:cNvPr>
        <xdr:cNvCxnSpPr/>
      </xdr:nvCxnSpPr>
      <xdr:spPr>
        <a:xfrm>
          <a:off x="9363075" y="1282890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101616</xdr:rowOff>
    </xdr:from>
    <xdr:ext cx="469744" cy="259045"/>
    <xdr:sp macro="" textlink="">
      <xdr:nvSpPr>
        <xdr:cNvPr id="351" name="【福祉施設】&#10;一人当たり面積平均値テキスト">
          <a:extLst>
            <a:ext uri="{FF2B5EF4-FFF2-40B4-BE49-F238E27FC236}">
              <a16:creationId xmlns:a16="http://schemas.microsoft.com/office/drawing/2014/main" id="{F8BADF74-92FE-4665-B4F9-1671E3E2A596}"/>
            </a:ext>
          </a:extLst>
        </xdr:cNvPr>
        <xdr:cNvSpPr txBox="1"/>
      </xdr:nvSpPr>
      <xdr:spPr>
        <a:xfrm>
          <a:off x="9467850" y="135540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78739</xdr:rowOff>
    </xdr:from>
    <xdr:to>
      <xdr:col>55</xdr:col>
      <xdr:colOff>50800</xdr:colOff>
      <xdr:row>85</xdr:row>
      <xdr:rowOff>8889</xdr:rowOff>
    </xdr:to>
    <xdr:sp macro="" textlink="">
      <xdr:nvSpPr>
        <xdr:cNvPr id="352" name="フローチャート: 判断 351">
          <a:extLst>
            <a:ext uri="{FF2B5EF4-FFF2-40B4-BE49-F238E27FC236}">
              <a16:creationId xmlns:a16="http://schemas.microsoft.com/office/drawing/2014/main" id="{E30DCFDB-D534-4599-9885-BCF3BC04A3C6}"/>
            </a:ext>
          </a:extLst>
        </xdr:cNvPr>
        <xdr:cNvSpPr/>
      </xdr:nvSpPr>
      <xdr:spPr>
        <a:xfrm>
          <a:off x="9401175" y="13689964"/>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93980</xdr:rowOff>
    </xdr:from>
    <xdr:to>
      <xdr:col>50</xdr:col>
      <xdr:colOff>165100</xdr:colOff>
      <xdr:row>85</xdr:row>
      <xdr:rowOff>24130</xdr:rowOff>
    </xdr:to>
    <xdr:sp macro="" textlink="">
      <xdr:nvSpPr>
        <xdr:cNvPr id="353" name="フローチャート: 判断 352">
          <a:extLst>
            <a:ext uri="{FF2B5EF4-FFF2-40B4-BE49-F238E27FC236}">
              <a16:creationId xmlns:a16="http://schemas.microsoft.com/office/drawing/2014/main" id="{244A84A5-B407-4DE3-8CCA-2E3D8FD3638F}"/>
            </a:ext>
          </a:extLst>
        </xdr:cNvPr>
        <xdr:cNvSpPr/>
      </xdr:nvSpPr>
      <xdr:spPr>
        <a:xfrm>
          <a:off x="8639175" y="1370520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86361</xdr:rowOff>
    </xdr:from>
    <xdr:to>
      <xdr:col>46</xdr:col>
      <xdr:colOff>38100</xdr:colOff>
      <xdr:row>85</xdr:row>
      <xdr:rowOff>16511</xdr:rowOff>
    </xdr:to>
    <xdr:sp macro="" textlink="">
      <xdr:nvSpPr>
        <xdr:cNvPr id="354" name="フローチャート: 判断 353">
          <a:extLst>
            <a:ext uri="{FF2B5EF4-FFF2-40B4-BE49-F238E27FC236}">
              <a16:creationId xmlns:a16="http://schemas.microsoft.com/office/drawing/2014/main" id="{33A93545-1486-4D31-81A6-8A3ABA9E6E1A}"/>
            </a:ext>
          </a:extLst>
        </xdr:cNvPr>
        <xdr:cNvSpPr/>
      </xdr:nvSpPr>
      <xdr:spPr>
        <a:xfrm>
          <a:off x="7839075" y="1369441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74930</xdr:rowOff>
    </xdr:from>
    <xdr:to>
      <xdr:col>41</xdr:col>
      <xdr:colOff>101600</xdr:colOff>
      <xdr:row>85</xdr:row>
      <xdr:rowOff>5080</xdr:rowOff>
    </xdr:to>
    <xdr:sp macro="" textlink="">
      <xdr:nvSpPr>
        <xdr:cNvPr id="355" name="フローチャート: 判断 354">
          <a:extLst>
            <a:ext uri="{FF2B5EF4-FFF2-40B4-BE49-F238E27FC236}">
              <a16:creationId xmlns:a16="http://schemas.microsoft.com/office/drawing/2014/main" id="{5D37E76A-1788-46A5-8294-05033308CA27}"/>
            </a:ext>
          </a:extLst>
        </xdr:cNvPr>
        <xdr:cNvSpPr/>
      </xdr:nvSpPr>
      <xdr:spPr>
        <a:xfrm>
          <a:off x="7029450" y="1368615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63500</xdr:rowOff>
    </xdr:from>
    <xdr:to>
      <xdr:col>36</xdr:col>
      <xdr:colOff>165100</xdr:colOff>
      <xdr:row>84</xdr:row>
      <xdr:rowOff>165100</xdr:rowOff>
    </xdr:to>
    <xdr:sp macro="" textlink="">
      <xdr:nvSpPr>
        <xdr:cNvPr id="356" name="フローチャート: 判断 355">
          <a:extLst>
            <a:ext uri="{FF2B5EF4-FFF2-40B4-BE49-F238E27FC236}">
              <a16:creationId xmlns:a16="http://schemas.microsoft.com/office/drawing/2014/main" id="{C01F7DE6-AA65-4C56-A686-D7B019D877F3}"/>
            </a:ext>
          </a:extLst>
        </xdr:cNvPr>
        <xdr:cNvSpPr/>
      </xdr:nvSpPr>
      <xdr:spPr>
        <a:xfrm>
          <a:off x="6238875" y="136779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5867B920-08B4-42AB-BA8C-91D368AE4457}"/>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5A3B667F-D373-4F42-89A2-95934D05E7B5}"/>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5AD77E40-5716-4265-8EF0-5AF3FA2CBB65}"/>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9AC14BCC-CD8A-458A-85CE-01FA36F7A709}"/>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64F8A163-1EDD-422F-964B-EBD2FE504429}"/>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154939</xdr:rowOff>
    </xdr:from>
    <xdr:to>
      <xdr:col>55</xdr:col>
      <xdr:colOff>50800</xdr:colOff>
      <xdr:row>85</xdr:row>
      <xdr:rowOff>85089</xdr:rowOff>
    </xdr:to>
    <xdr:sp macro="" textlink="">
      <xdr:nvSpPr>
        <xdr:cNvPr id="362" name="楕円 361">
          <a:extLst>
            <a:ext uri="{FF2B5EF4-FFF2-40B4-BE49-F238E27FC236}">
              <a16:creationId xmlns:a16="http://schemas.microsoft.com/office/drawing/2014/main" id="{8F657DD3-82C3-4388-9852-EB2B15B98B35}"/>
            </a:ext>
          </a:extLst>
        </xdr:cNvPr>
        <xdr:cNvSpPr/>
      </xdr:nvSpPr>
      <xdr:spPr>
        <a:xfrm>
          <a:off x="9401175" y="13766164"/>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133366</xdr:rowOff>
    </xdr:from>
    <xdr:ext cx="469744" cy="259045"/>
    <xdr:sp macro="" textlink="">
      <xdr:nvSpPr>
        <xdr:cNvPr id="363" name="【福祉施設】&#10;一人当たり面積該当値テキスト">
          <a:extLst>
            <a:ext uri="{FF2B5EF4-FFF2-40B4-BE49-F238E27FC236}">
              <a16:creationId xmlns:a16="http://schemas.microsoft.com/office/drawing/2014/main" id="{A8E7117D-7C7F-4F68-9D37-E37B302C6DA2}"/>
            </a:ext>
          </a:extLst>
        </xdr:cNvPr>
        <xdr:cNvSpPr txBox="1"/>
      </xdr:nvSpPr>
      <xdr:spPr>
        <a:xfrm>
          <a:off x="9467850" y="13744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154939</xdr:rowOff>
    </xdr:from>
    <xdr:to>
      <xdr:col>50</xdr:col>
      <xdr:colOff>165100</xdr:colOff>
      <xdr:row>85</xdr:row>
      <xdr:rowOff>85089</xdr:rowOff>
    </xdr:to>
    <xdr:sp macro="" textlink="">
      <xdr:nvSpPr>
        <xdr:cNvPr id="364" name="楕円 363">
          <a:extLst>
            <a:ext uri="{FF2B5EF4-FFF2-40B4-BE49-F238E27FC236}">
              <a16:creationId xmlns:a16="http://schemas.microsoft.com/office/drawing/2014/main" id="{958431C7-763D-4817-8FD4-57B07C53A6F5}"/>
            </a:ext>
          </a:extLst>
        </xdr:cNvPr>
        <xdr:cNvSpPr/>
      </xdr:nvSpPr>
      <xdr:spPr>
        <a:xfrm>
          <a:off x="8639175" y="1376616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34289</xdr:rowOff>
    </xdr:from>
    <xdr:to>
      <xdr:col>55</xdr:col>
      <xdr:colOff>0</xdr:colOff>
      <xdr:row>85</xdr:row>
      <xdr:rowOff>34289</xdr:rowOff>
    </xdr:to>
    <xdr:cxnSp macro="">
      <xdr:nvCxnSpPr>
        <xdr:cNvPr id="365" name="直線コネクタ 364">
          <a:extLst>
            <a:ext uri="{FF2B5EF4-FFF2-40B4-BE49-F238E27FC236}">
              <a16:creationId xmlns:a16="http://schemas.microsoft.com/office/drawing/2014/main" id="{CA5EFC86-6CDB-446E-B954-D4843FA12EFF}"/>
            </a:ext>
          </a:extLst>
        </xdr:cNvPr>
        <xdr:cNvCxnSpPr/>
      </xdr:nvCxnSpPr>
      <xdr:spPr>
        <a:xfrm>
          <a:off x="8686800" y="13804264"/>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154939</xdr:rowOff>
    </xdr:from>
    <xdr:to>
      <xdr:col>46</xdr:col>
      <xdr:colOff>38100</xdr:colOff>
      <xdr:row>85</xdr:row>
      <xdr:rowOff>85089</xdr:rowOff>
    </xdr:to>
    <xdr:sp macro="" textlink="">
      <xdr:nvSpPr>
        <xdr:cNvPr id="366" name="楕円 365">
          <a:extLst>
            <a:ext uri="{FF2B5EF4-FFF2-40B4-BE49-F238E27FC236}">
              <a16:creationId xmlns:a16="http://schemas.microsoft.com/office/drawing/2014/main" id="{2D581405-B5F5-4F6E-8BCF-A5514C9A261D}"/>
            </a:ext>
          </a:extLst>
        </xdr:cNvPr>
        <xdr:cNvSpPr/>
      </xdr:nvSpPr>
      <xdr:spPr>
        <a:xfrm>
          <a:off x="7839075" y="1376616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34289</xdr:rowOff>
    </xdr:from>
    <xdr:to>
      <xdr:col>50</xdr:col>
      <xdr:colOff>114300</xdr:colOff>
      <xdr:row>85</xdr:row>
      <xdr:rowOff>34289</xdr:rowOff>
    </xdr:to>
    <xdr:cxnSp macro="">
      <xdr:nvCxnSpPr>
        <xdr:cNvPr id="367" name="直線コネクタ 366">
          <a:extLst>
            <a:ext uri="{FF2B5EF4-FFF2-40B4-BE49-F238E27FC236}">
              <a16:creationId xmlns:a16="http://schemas.microsoft.com/office/drawing/2014/main" id="{E6DC08A8-D8D2-4D84-A511-84C5FDD1C2C8}"/>
            </a:ext>
          </a:extLst>
        </xdr:cNvPr>
        <xdr:cNvCxnSpPr/>
      </xdr:nvCxnSpPr>
      <xdr:spPr>
        <a:xfrm>
          <a:off x="7886700" y="13804264"/>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151130</xdr:rowOff>
    </xdr:from>
    <xdr:to>
      <xdr:col>41</xdr:col>
      <xdr:colOff>101600</xdr:colOff>
      <xdr:row>85</xdr:row>
      <xdr:rowOff>81280</xdr:rowOff>
    </xdr:to>
    <xdr:sp macro="" textlink="">
      <xdr:nvSpPr>
        <xdr:cNvPr id="368" name="楕円 367">
          <a:extLst>
            <a:ext uri="{FF2B5EF4-FFF2-40B4-BE49-F238E27FC236}">
              <a16:creationId xmlns:a16="http://schemas.microsoft.com/office/drawing/2014/main" id="{991C8132-876A-4753-BA44-F200BCB7C81B}"/>
            </a:ext>
          </a:extLst>
        </xdr:cNvPr>
        <xdr:cNvSpPr/>
      </xdr:nvSpPr>
      <xdr:spPr>
        <a:xfrm>
          <a:off x="7029450" y="1376235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30480</xdr:rowOff>
    </xdr:from>
    <xdr:to>
      <xdr:col>45</xdr:col>
      <xdr:colOff>177800</xdr:colOff>
      <xdr:row>85</xdr:row>
      <xdr:rowOff>34289</xdr:rowOff>
    </xdr:to>
    <xdr:cxnSp macro="">
      <xdr:nvCxnSpPr>
        <xdr:cNvPr id="369" name="直線コネクタ 368">
          <a:extLst>
            <a:ext uri="{FF2B5EF4-FFF2-40B4-BE49-F238E27FC236}">
              <a16:creationId xmlns:a16="http://schemas.microsoft.com/office/drawing/2014/main" id="{A73886AC-23E9-4705-A0D7-296E86150177}"/>
            </a:ext>
          </a:extLst>
        </xdr:cNvPr>
        <xdr:cNvCxnSpPr/>
      </xdr:nvCxnSpPr>
      <xdr:spPr>
        <a:xfrm>
          <a:off x="7077075" y="13800455"/>
          <a:ext cx="809625"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147320</xdr:rowOff>
    </xdr:from>
    <xdr:to>
      <xdr:col>36</xdr:col>
      <xdr:colOff>165100</xdr:colOff>
      <xdr:row>85</xdr:row>
      <xdr:rowOff>77470</xdr:rowOff>
    </xdr:to>
    <xdr:sp macro="" textlink="">
      <xdr:nvSpPr>
        <xdr:cNvPr id="370" name="楕円 369">
          <a:extLst>
            <a:ext uri="{FF2B5EF4-FFF2-40B4-BE49-F238E27FC236}">
              <a16:creationId xmlns:a16="http://schemas.microsoft.com/office/drawing/2014/main" id="{14A81EA3-38AD-4FB6-B689-9C4FC7901DA5}"/>
            </a:ext>
          </a:extLst>
        </xdr:cNvPr>
        <xdr:cNvSpPr/>
      </xdr:nvSpPr>
      <xdr:spPr>
        <a:xfrm>
          <a:off x="6238875" y="1375537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26670</xdr:rowOff>
    </xdr:from>
    <xdr:to>
      <xdr:col>41</xdr:col>
      <xdr:colOff>50800</xdr:colOff>
      <xdr:row>85</xdr:row>
      <xdr:rowOff>30480</xdr:rowOff>
    </xdr:to>
    <xdr:cxnSp macro="">
      <xdr:nvCxnSpPr>
        <xdr:cNvPr id="371" name="直線コネクタ 370">
          <a:extLst>
            <a:ext uri="{FF2B5EF4-FFF2-40B4-BE49-F238E27FC236}">
              <a16:creationId xmlns:a16="http://schemas.microsoft.com/office/drawing/2014/main" id="{C03C12E4-57C0-4A7A-8EC4-40212BDCCC1D}"/>
            </a:ext>
          </a:extLst>
        </xdr:cNvPr>
        <xdr:cNvCxnSpPr/>
      </xdr:nvCxnSpPr>
      <xdr:spPr>
        <a:xfrm>
          <a:off x="6286500" y="13802995"/>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40657</xdr:rowOff>
    </xdr:from>
    <xdr:ext cx="469744" cy="259045"/>
    <xdr:sp macro="" textlink="">
      <xdr:nvSpPr>
        <xdr:cNvPr id="372" name="n_1aveValue【福祉施設】&#10;一人当たり面積">
          <a:extLst>
            <a:ext uri="{FF2B5EF4-FFF2-40B4-BE49-F238E27FC236}">
              <a16:creationId xmlns:a16="http://schemas.microsoft.com/office/drawing/2014/main" id="{93BA4632-192A-4A90-8AD0-E06FFDEA4C04}"/>
            </a:ext>
          </a:extLst>
        </xdr:cNvPr>
        <xdr:cNvSpPr txBox="1"/>
      </xdr:nvSpPr>
      <xdr:spPr>
        <a:xfrm>
          <a:off x="8458277" y="1348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33038</xdr:rowOff>
    </xdr:from>
    <xdr:ext cx="469744" cy="259045"/>
    <xdr:sp macro="" textlink="">
      <xdr:nvSpPr>
        <xdr:cNvPr id="373" name="n_2aveValue【福祉施設】&#10;一人当たり面積">
          <a:extLst>
            <a:ext uri="{FF2B5EF4-FFF2-40B4-BE49-F238E27FC236}">
              <a16:creationId xmlns:a16="http://schemas.microsoft.com/office/drawing/2014/main" id="{686ED2E2-0B12-40BD-94C0-C82E9536A47D}"/>
            </a:ext>
          </a:extLst>
        </xdr:cNvPr>
        <xdr:cNvSpPr txBox="1"/>
      </xdr:nvSpPr>
      <xdr:spPr>
        <a:xfrm>
          <a:off x="7677227" y="13479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21607</xdr:rowOff>
    </xdr:from>
    <xdr:ext cx="469744" cy="259045"/>
    <xdr:sp macro="" textlink="">
      <xdr:nvSpPr>
        <xdr:cNvPr id="374" name="n_3aveValue【福祉施設】&#10;一人当たり面積">
          <a:extLst>
            <a:ext uri="{FF2B5EF4-FFF2-40B4-BE49-F238E27FC236}">
              <a16:creationId xmlns:a16="http://schemas.microsoft.com/office/drawing/2014/main" id="{6EEEB55D-CB7D-465B-BCBC-B878C0BA40CA}"/>
            </a:ext>
          </a:extLst>
        </xdr:cNvPr>
        <xdr:cNvSpPr txBox="1"/>
      </xdr:nvSpPr>
      <xdr:spPr>
        <a:xfrm>
          <a:off x="6867602" y="1347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10177</xdr:rowOff>
    </xdr:from>
    <xdr:ext cx="469744" cy="259045"/>
    <xdr:sp macro="" textlink="">
      <xdr:nvSpPr>
        <xdr:cNvPr id="375" name="n_4aveValue【福祉施設】&#10;一人当たり面積">
          <a:extLst>
            <a:ext uri="{FF2B5EF4-FFF2-40B4-BE49-F238E27FC236}">
              <a16:creationId xmlns:a16="http://schemas.microsoft.com/office/drawing/2014/main" id="{F0C2B216-8A8A-436E-A0ED-6F20BDE04CCA}"/>
            </a:ext>
          </a:extLst>
        </xdr:cNvPr>
        <xdr:cNvSpPr txBox="1"/>
      </xdr:nvSpPr>
      <xdr:spPr>
        <a:xfrm>
          <a:off x="6067502" y="13456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76216</xdr:rowOff>
    </xdr:from>
    <xdr:ext cx="469744" cy="259045"/>
    <xdr:sp macro="" textlink="">
      <xdr:nvSpPr>
        <xdr:cNvPr id="376" name="n_1mainValue【福祉施設】&#10;一人当たり面積">
          <a:extLst>
            <a:ext uri="{FF2B5EF4-FFF2-40B4-BE49-F238E27FC236}">
              <a16:creationId xmlns:a16="http://schemas.microsoft.com/office/drawing/2014/main" id="{CB728511-08B0-4838-8D49-F071A831013B}"/>
            </a:ext>
          </a:extLst>
        </xdr:cNvPr>
        <xdr:cNvSpPr txBox="1"/>
      </xdr:nvSpPr>
      <xdr:spPr>
        <a:xfrm>
          <a:off x="8458277" y="13849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76216</xdr:rowOff>
    </xdr:from>
    <xdr:ext cx="469744" cy="259045"/>
    <xdr:sp macro="" textlink="">
      <xdr:nvSpPr>
        <xdr:cNvPr id="377" name="n_2mainValue【福祉施設】&#10;一人当たり面積">
          <a:extLst>
            <a:ext uri="{FF2B5EF4-FFF2-40B4-BE49-F238E27FC236}">
              <a16:creationId xmlns:a16="http://schemas.microsoft.com/office/drawing/2014/main" id="{0FD12A41-52A2-4371-B72F-9C76C445418B}"/>
            </a:ext>
          </a:extLst>
        </xdr:cNvPr>
        <xdr:cNvSpPr txBox="1"/>
      </xdr:nvSpPr>
      <xdr:spPr>
        <a:xfrm>
          <a:off x="7677227" y="13849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72407</xdr:rowOff>
    </xdr:from>
    <xdr:ext cx="469744" cy="259045"/>
    <xdr:sp macro="" textlink="">
      <xdr:nvSpPr>
        <xdr:cNvPr id="378" name="n_3mainValue【福祉施設】&#10;一人当たり面積">
          <a:extLst>
            <a:ext uri="{FF2B5EF4-FFF2-40B4-BE49-F238E27FC236}">
              <a16:creationId xmlns:a16="http://schemas.microsoft.com/office/drawing/2014/main" id="{038E77CA-85E6-417E-A023-BD33273ADE04}"/>
            </a:ext>
          </a:extLst>
        </xdr:cNvPr>
        <xdr:cNvSpPr txBox="1"/>
      </xdr:nvSpPr>
      <xdr:spPr>
        <a:xfrm>
          <a:off x="6867602" y="13842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68597</xdr:rowOff>
    </xdr:from>
    <xdr:ext cx="469744" cy="259045"/>
    <xdr:sp macro="" textlink="">
      <xdr:nvSpPr>
        <xdr:cNvPr id="379" name="n_4mainValue【福祉施設】&#10;一人当たり面積">
          <a:extLst>
            <a:ext uri="{FF2B5EF4-FFF2-40B4-BE49-F238E27FC236}">
              <a16:creationId xmlns:a16="http://schemas.microsoft.com/office/drawing/2014/main" id="{34268E18-2969-4CDA-B178-7D2660D3718B}"/>
            </a:ext>
          </a:extLst>
        </xdr:cNvPr>
        <xdr:cNvSpPr txBox="1"/>
      </xdr:nvSpPr>
      <xdr:spPr>
        <a:xfrm>
          <a:off x="6067502" y="1383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A383434F-811E-416E-8417-2013D90F6FD3}"/>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6B1E0C4B-A86B-4150-A7FA-50AB1CA03F8E}"/>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DA64AD63-5CAC-487E-A2E4-688AD80CEEAA}"/>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662B939B-F57D-4330-BE40-17BF90B7CA7F}"/>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74A7A875-7D9F-41A2-88F5-B7F45248FBAF}"/>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35853927-563F-447D-9CBF-A50A359CF15D}"/>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87041A1A-EE4E-4978-96B3-1116BD925186}"/>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7B03BAB3-5B36-46D7-B411-84496464D8E3}"/>
            </a:ext>
          </a:extLst>
        </xdr:cNvPr>
        <xdr:cNvSpPr/>
      </xdr:nvSpPr>
      <xdr:spPr>
        <a:xfrm>
          <a:off x="6858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a:extLst>
            <a:ext uri="{FF2B5EF4-FFF2-40B4-BE49-F238E27FC236}">
              <a16:creationId xmlns:a16="http://schemas.microsoft.com/office/drawing/2014/main" id="{648A1A80-9F59-4C6F-A3C0-28FC1C720FFC}"/>
            </a:ext>
          </a:extLst>
        </xdr:cNvPr>
        <xdr:cNvSpPr txBox="1"/>
      </xdr:nvSpPr>
      <xdr:spPr>
        <a:xfrm>
          <a:off x="666750"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330DD76F-F303-4CFB-8CB2-52972D2B5516}"/>
            </a:ext>
          </a:extLst>
        </xdr:cNvPr>
        <xdr:cNvCxnSpPr/>
      </xdr:nvCxnSpPr>
      <xdr:spPr>
        <a:xfrm>
          <a:off x="6858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a:extLst>
            <a:ext uri="{FF2B5EF4-FFF2-40B4-BE49-F238E27FC236}">
              <a16:creationId xmlns:a16="http://schemas.microsoft.com/office/drawing/2014/main" id="{2AC24601-16AA-4372-8F77-ED40D7D17901}"/>
            </a:ext>
          </a:extLst>
        </xdr:cNvPr>
        <xdr:cNvSpPr txBox="1"/>
      </xdr:nvSpPr>
      <xdr:spPr>
        <a:xfrm>
          <a:off x="2789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1" name="直線コネクタ 390">
          <a:extLst>
            <a:ext uri="{FF2B5EF4-FFF2-40B4-BE49-F238E27FC236}">
              <a16:creationId xmlns:a16="http://schemas.microsoft.com/office/drawing/2014/main" id="{7D2A6600-7E53-4182-BB25-A07CF4EA1BD6}"/>
            </a:ext>
          </a:extLst>
        </xdr:cNvPr>
        <xdr:cNvCxnSpPr/>
      </xdr:nvCxnSpPr>
      <xdr:spPr>
        <a:xfrm>
          <a:off x="685800" y="178661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2" name="テキスト ボックス 391">
          <a:extLst>
            <a:ext uri="{FF2B5EF4-FFF2-40B4-BE49-F238E27FC236}">
              <a16:creationId xmlns:a16="http://schemas.microsoft.com/office/drawing/2014/main" id="{67608EE3-3F52-4566-98AE-7674B5CF6752}"/>
            </a:ext>
          </a:extLst>
        </xdr:cNvPr>
        <xdr:cNvSpPr txBox="1"/>
      </xdr:nvSpPr>
      <xdr:spPr>
        <a:xfrm>
          <a:off x="2789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3" name="直線コネクタ 392">
          <a:extLst>
            <a:ext uri="{FF2B5EF4-FFF2-40B4-BE49-F238E27FC236}">
              <a16:creationId xmlns:a16="http://schemas.microsoft.com/office/drawing/2014/main" id="{736D771B-EA9B-42B6-8B60-DE98EC4BE18F}"/>
            </a:ext>
          </a:extLst>
        </xdr:cNvPr>
        <xdr:cNvCxnSpPr/>
      </xdr:nvCxnSpPr>
      <xdr:spPr>
        <a:xfrm>
          <a:off x="685800" y="1753643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4" name="テキスト ボックス 393">
          <a:extLst>
            <a:ext uri="{FF2B5EF4-FFF2-40B4-BE49-F238E27FC236}">
              <a16:creationId xmlns:a16="http://schemas.microsoft.com/office/drawing/2014/main" id="{CFB1F094-0F99-43CA-B45C-C050616992FA}"/>
            </a:ext>
          </a:extLst>
        </xdr:cNvPr>
        <xdr:cNvSpPr txBox="1"/>
      </xdr:nvSpPr>
      <xdr:spPr>
        <a:xfrm>
          <a:off x="339891"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5" name="直線コネクタ 394">
          <a:extLst>
            <a:ext uri="{FF2B5EF4-FFF2-40B4-BE49-F238E27FC236}">
              <a16:creationId xmlns:a16="http://schemas.microsoft.com/office/drawing/2014/main" id="{451B9E43-E869-4FDD-B55A-CBE2007402DA}"/>
            </a:ext>
          </a:extLst>
        </xdr:cNvPr>
        <xdr:cNvCxnSpPr/>
      </xdr:nvCxnSpPr>
      <xdr:spPr>
        <a:xfrm>
          <a:off x="685800" y="172098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6" name="テキスト ボックス 395">
          <a:extLst>
            <a:ext uri="{FF2B5EF4-FFF2-40B4-BE49-F238E27FC236}">
              <a16:creationId xmlns:a16="http://schemas.microsoft.com/office/drawing/2014/main" id="{4CE14D77-A29B-4C48-A3FE-DB5A3489BA42}"/>
            </a:ext>
          </a:extLst>
        </xdr:cNvPr>
        <xdr:cNvSpPr txBox="1"/>
      </xdr:nvSpPr>
      <xdr:spPr>
        <a:xfrm>
          <a:off x="339891"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7" name="直線コネクタ 396">
          <a:extLst>
            <a:ext uri="{FF2B5EF4-FFF2-40B4-BE49-F238E27FC236}">
              <a16:creationId xmlns:a16="http://schemas.microsoft.com/office/drawing/2014/main" id="{12D51201-3629-4338-8E1F-3492CEB1AB09}"/>
            </a:ext>
          </a:extLst>
        </xdr:cNvPr>
        <xdr:cNvCxnSpPr/>
      </xdr:nvCxnSpPr>
      <xdr:spPr>
        <a:xfrm>
          <a:off x="685800" y="168896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8" name="テキスト ボックス 397">
          <a:extLst>
            <a:ext uri="{FF2B5EF4-FFF2-40B4-BE49-F238E27FC236}">
              <a16:creationId xmlns:a16="http://schemas.microsoft.com/office/drawing/2014/main" id="{FD4FF689-536C-4ACE-B919-BFCD8991A61A}"/>
            </a:ext>
          </a:extLst>
        </xdr:cNvPr>
        <xdr:cNvSpPr txBox="1"/>
      </xdr:nvSpPr>
      <xdr:spPr>
        <a:xfrm>
          <a:off x="339891"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9" name="直線コネクタ 398">
          <a:extLst>
            <a:ext uri="{FF2B5EF4-FFF2-40B4-BE49-F238E27FC236}">
              <a16:creationId xmlns:a16="http://schemas.microsoft.com/office/drawing/2014/main" id="{C5853815-76EB-42ED-801F-FA4CE5D9E976}"/>
            </a:ext>
          </a:extLst>
        </xdr:cNvPr>
        <xdr:cNvCxnSpPr/>
      </xdr:nvCxnSpPr>
      <xdr:spPr>
        <a:xfrm>
          <a:off x="685800" y="165630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0" name="テキスト ボックス 399">
          <a:extLst>
            <a:ext uri="{FF2B5EF4-FFF2-40B4-BE49-F238E27FC236}">
              <a16:creationId xmlns:a16="http://schemas.microsoft.com/office/drawing/2014/main" id="{C2EF4BBA-2860-4293-AD6E-A44759033B5E}"/>
            </a:ext>
          </a:extLst>
        </xdr:cNvPr>
        <xdr:cNvSpPr txBox="1"/>
      </xdr:nvSpPr>
      <xdr:spPr>
        <a:xfrm>
          <a:off x="339891"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1" name="直線コネクタ 400">
          <a:extLst>
            <a:ext uri="{FF2B5EF4-FFF2-40B4-BE49-F238E27FC236}">
              <a16:creationId xmlns:a16="http://schemas.microsoft.com/office/drawing/2014/main" id="{74D7428E-EAF1-42CE-9106-894F8E19FA4B}"/>
            </a:ext>
          </a:extLst>
        </xdr:cNvPr>
        <xdr:cNvCxnSpPr/>
      </xdr:nvCxnSpPr>
      <xdr:spPr>
        <a:xfrm>
          <a:off x="685800" y="162333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2" name="テキスト ボックス 401">
          <a:extLst>
            <a:ext uri="{FF2B5EF4-FFF2-40B4-BE49-F238E27FC236}">
              <a16:creationId xmlns:a16="http://schemas.microsoft.com/office/drawing/2014/main" id="{4F96400E-0199-49DB-9AA3-D465960DD8AD}"/>
            </a:ext>
          </a:extLst>
        </xdr:cNvPr>
        <xdr:cNvSpPr txBox="1"/>
      </xdr:nvSpPr>
      <xdr:spPr>
        <a:xfrm>
          <a:off x="388136" y="160879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a:extLst>
            <a:ext uri="{FF2B5EF4-FFF2-40B4-BE49-F238E27FC236}">
              <a16:creationId xmlns:a16="http://schemas.microsoft.com/office/drawing/2014/main" id="{361D2C0B-7118-48FE-B33D-E3BBD8F65E99}"/>
            </a:ext>
          </a:extLst>
        </xdr:cNvPr>
        <xdr:cNvCxnSpPr/>
      </xdr:nvCxnSpPr>
      <xdr:spPr>
        <a:xfrm>
          <a:off x="6858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4" name="【市民会館】&#10;有形固定資産減価償却率グラフ枠">
          <a:extLst>
            <a:ext uri="{FF2B5EF4-FFF2-40B4-BE49-F238E27FC236}">
              <a16:creationId xmlns:a16="http://schemas.microsoft.com/office/drawing/2014/main" id="{14F58E54-A466-4F7C-81D9-D5DE42E26D7E}"/>
            </a:ext>
          </a:extLst>
        </xdr:cNvPr>
        <xdr:cNvSpPr/>
      </xdr:nvSpPr>
      <xdr:spPr>
        <a:xfrm>
          <a:off x="6858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118655</xdr:rowOff>
    </xdr:from>
    <xdr:to>
      <xdr:col>24</xdr:col>
      <xdr:colOff>62865</xdr:colOff>
      <xdr:row>109</xdr:row>
      <xdr:rowOff>35379</xdr:rowOff>
    </xdr:to>
    <xdr:cxnSp macro="">
      <xdr:nvCxnSpPr>
        <xdr:cNvPr id="405" name="直線コネクタ 404">
          <a:extLst>
            <a:ext uri="{FF2B5EF4-FFF2-40B4-BE49-F238E27FC236}">
              <a16:creationId xmlns:a16="http://schemas.microsoft.com/office/drawing/2014/main" id="{9A98A79D-EC43-4657-A36E-88DD890CA51F}"/>
            </a:ext>
          </a:extLst>
        </xdr:cNvPr>
        <xdr:cNvCxnSpPr/>
      </xdr:nvCxnSpPr>
      <xdr:spPr>
        <a:xfrm flipV="1">
          <a:off x="4180840" y="16409580"/>
          <a:ext cx="0" cy="1456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6" name="【市民会館】&#10;有形固定資産減価償却率最小値テキスト">
          <a:extLst>
            <a:ext uri="{FF2B5EF4-FFF2-40B4-BE49-F238E27FC236}">
              <a16:creationId xmlns:a16="http://schemas.microsoft.com/office/drawing/2014/main" id="{5F91F63B-374A-4719-BDF3-CFD641C7FDA4}"/>
            </a:ext>
          </a:extLst>
        </xdr:cNvPr>
        <xdr:cNvSpPr txBox="1"/>
      </xdr:nvSpPr>
      <xdr:spPr>
        <a:xfrm>
          <a:off x="4219575" y="17870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7" name="直線コネクタ 406">
          <a:extLst>
            <a:ext uri="{FF2B5EF4-FFF2-40B4-BE49-F238E27FC236}">
              <a16:creationId xmlns:a16="http://schemas.microsoft.com/office/drawing/2014/main" id="{FFC1D1E6-DC21-490A-BFA7-B1BF5E4BE1FA}"/>
            </a:ext>
          </a:extLst>
        </xdr:cNvPr>
        <xdr:cNvCxnSpPr/>
      </xdr:nvCxnSpPr>
      <xdr:spPr>
        <a:xfrm>
          <a:off x="4105275" y="178661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65332</xdr:rowOff>
    </xdr:from>
    <xdr:ext cx="405111" cy="259045"/>
    <xdr:sp macro="" textlink="">
      <xdr:nvSpPr>
        <xdr:cNvPr id="408" name="【市民会館】&#10;有形固定資産減価償却率最大値テキスト">
          <a:extLst>
            <a:ext uri="{FF2B5EF4-FFF2-40B4-BE49-F238E27FC236}">
              <a16:creationId xmlns:a16="http://schemas.microsoft.com/office/drawing/2014/main" id="{CBB498FE-3DC0-4460-85F3-F220181ADDF6}"/>
            </a:ext>
          </a:extLst>
        </xdr:cNvPr>
        <xdr:cNvSpPr txBox="1"/>
      </xdr:nvSpPr>
      <xdr:spPr>
        <a:xfrm>
          <a:off x="4219575" y="16184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118655</xdr:rowOff>
    </xdr:from>
    <xdr:to>
      <xdr:col>24</xdr:col>
      <xdr:colOff>152400</xdr:colOff>
      <xdr:row>100</xdr:row>
      <xdr:rowOff>118655</xdr:rowOff>
    </xdr:to>
    <xdr:cxnSp macro="">
      <xdr:nvCxnSpPr>
        <xdr:cNvPr id="409" name="直線コネクタ 408">
          <a:extLst>
            <a:ext uri="{FF2B5EF4-FFF2-40B4-BE49-F238E27FC236}">
              <a16:creationId xmlns:a16="http://schemas.microsoft.com/office/drawing/2014/main" id="{F5A1F1C0-AC7D-44A8-8253-25E71BC20201}"/>
            </a:ext>
          </a:extLst>
        </xdr:cNvPr>
        <xdr:cNvCxnSpPr/>
      </xdr:nvCxnSpPr>
      <xdr:spPr>
        <a:xfrm>
          <a:off x="4105275" y="1640958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157315</xdr:rowOff>
    </xdr:from>
    <xdr:ext cx="405111" cy="259045"/>
    <xdr:sp macro="" textlink="">
      <xdr:nvSpPr>
        <xdr:cNvPr id="410" name="【市民会館】&#10;有形固定資産減価償却率平均値テキスト">
          <a:extLst>
            <a:ext uri="{FF2B5EF4-FFF2-40B4-BE49-F238E27FC236}">
              <a16:creationId xmlns:a16="http://schemas.microsoft.com/office/drawing/2014/main" id="{99EA3528-4BE8-4747-891C-1E307A6340CA}"/>
            </a:ext>
          </a:extLst>
        </xdr:cNvPr>
        <xdr:cNvSpPr txBox="1"/>
      </xdr:nvSpPr>
      <xdr:spPr>
        <a:xfrm>
          <a:off x="4219575" y="171340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7438</xdr:rowOff>
    </xdr:from>
    <xdr:to>
      <xdr:col>24</xdr:col>
      <xdr:colOff>114300</xdr:colOff>
      <xdr:row>105</xdr:row>
      <xdr:rowOff>109038</xdr:rowOff>
    </xdr:to>
    <xdr:sp macro="" textlink="">
      <xdr:nvSpPr>
        <xdr:cNvPr id="411" name="フローチャート: 判断 410">
          <a:extLst>
            <a:ext uri="{FF2B5EF4-FFF2-40B4-BE49-F238E27FC236}">
              <a16:creationId xmlns:a16="http://schemas.microsoft.com/office/drawing/2014/main" id="{F7C96EB7-46C4-4690-A669-EA984B2112D1}"/>
            </a:ext>
          </a:extLst>
        </xdr:cNvPr>
        <xdr:cNvSpPr/>
      </xdr:nvSpPr>
      <xdr:spPr>
        <a:xfrm>
          <a:off x="4124325" y="1715561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139700</xdr:rowOff>
    </xdr:from>
    <xdr:to>
      <xdr:col>20</xdr:col>
      <xdr:colOff>38100</xdr:colOff>
      <xdr:row>105</xdr:row>
      <xdr:rowOff>69850</xdr:rowOff>
    </xdr:to>
    <xdr:sp macro="" textlink="">
      <xdr:nvSpPr>
        <xdr:cNvPr id="412" name="フローチャート: 判断 411">
          <a:extLst>
            <a:ext uri="{FF2B5EF4-FFF2-40B4-BE49-F238E27FC236}">
              <a16:creationId xmlns:a16="http://schemas.microsoft.com/office/drawing/2014/main" id="{A9069109-4B4D-498B-8BA6-519CB4524437}"/>
            </a:ext>
          </a:extLst>
        </xdr:cNvPr>
        <xdr:cNvSpPr/>
      </xdr:nvSpPr>
      <xdr:spPr>
        <a:xfrm>
          <a:off x="3381375" y="1711642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108676</xdr:rowOff>
    </xdr:from>
    <xdr:to>
      <xdr:col>15</xdr:col>
      <xdr:colOff>101600</xdr:colOff>
      <xdr:row>105</xdr:row>
      <xdr:rowOff>38826</xdr:rowOff>
    </xdr:to>
    <xdr:sp macro="" textlink="">
      <xdr:nvSpPr>
        <xdr:cNvPr id="413" name="フローチャート: 判断 412">
          <a:extLst>
            <a:ext uri="{FF2B5EF4-FFF2-40B4-BE49-F238E27FC236}">
              <a16:creationId xmlns:a16="http://schemas.microsoft.com/office/drawing/2014/main" id="{ED56E0F9-7CCC-486E-B9F2-273523E02475}"/>
            </a:ext>
          </a:extLst>
        </xdr:cNvPr>
        <xdr:cNvSpPr/>
      </xdr:nvSpPr>
      <xdr:spPr>
        <a:xfrm>
          <a:off x="2571750" y="1707905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108676</xdr:rowOff>
    </xdr:from>
    <xdr:to>
      <xdr:col>10</xdr:col>
      <xdr:colOff>165100</xdr:colOff>
      <xdr:row>105</xdr:row>
      <xdr:rowOff>38826</xdr:rowOff>
    </xdr:to>
    <xdr:sp macro="" textlink="">
      <xdr:nvSpPr>
        <xdr:cNvPr id="414" name="フローチャート: 判断 413">
          <a:extLst>
            <a:ext uri="{FF2B5EF4-FFF2-40B4-BE49-F238E27FC236}">
              <a16:creationId xmlns:a16="http://schemas.microsoft.com/office/drawing/2014/main" id="{83A2B896-68D2-494E-B420-478C158126D1}"/>
            </a:ext>
          </a:extLst>
        </xdr:cNvPr>
        <xdr:cNvSpPr/>
      </xdr:nvSpPr>
      <xdr:spPr>
        <a:xfrm>
          <a:off x="1781175" y="1707905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79284</xdr:rowOff>
    </xdr:from>
    <xdr:to>
      <xdr:col>6</xdr:col>
      <xdr:colOff>38100</xdr:colOff>
      <xdr:row>105</xdr:row>
      <xdr:rowOff>9434</xdr:rowOff>
    </xdr:to>
    <xdr:sp macro="" textlink="">
      <xdr:nvSpPr>
        <xdr:cNvPr id="415" name="フローチャート: 判断 414">
          <a:extLst>
            <a:ext uri="{FF2B5EF4-FFF2-40B4-BE49-F238E27FC236}">
              <a16:creationId xmlns:a16="http://schemas.microsoft.com/office/drawing/2014/main" id="{4A401969-B807-4A7F-BF8C-775C50663109}"/>
            </a:ext>
          </a:extLst>
        </xdr:cNvPr>
        <xdr:cNvSpPr/>
      </xdr:nvSpPr>
      <xdr:spPr>
        <a:xfrm>
          <a:off x="981075" y="1705283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ADDB79DB-7B36-470F-8A23-FE153DBEAE0E}"/>
            </a:ext>
          </a:extLst>
        </xdr:cNvPr>
        <xdr:cNvSpPr txBox="1"/>
      </xdr:nvSpPr>
      <xdr:spPr>
        <a:xfrm>
          <a:off x="40100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FB27B9B1-5FBD-4CDB-AE79-3E669019BA1E}"/>
            </a:ext>
          </a:extLst>
        </xdr:cNvPr>
        <xdr:cNvSpPr txBox="1"/>
      </xdr:nvSpPr>
      <xdr:spPr>
        <a:xfrm>
          <a:off x="32575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12A42DB2-8887-4582-8BA9-9A745DD8F8FD}"/>
            </a:ext>
          </a:extLst>
        </xdr:cNvPr>
        <xdr:cNvSpPr txBox="1"/>
      </xdr:nvSpPr>
      <xdr:spPr>
        <a:xfrm>
          <a:off x="24479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ED560438-B68A-453E-9E10-FA4E727F552A}"/>
            </a:ext>
          </a:extLst>
        </xdr:cNvPr>
        <xdr:cNvSpPr txBox="1"/>
      </xdr:nvSpPr>
      <xdr:spPr>
        <a:xfrm>
          <a:off x="1657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56C278C4-1907-4375-943A-E0906B94C770}"/>
            </a:ext>
          </a:extLst>
        </xdr:cNvPr>
        <xdr:cNvSpPr txBox="1"/>
      </xdr:nvSpPr>
      <xdr:spPr>
        <a:xfrm>
          <a:off x="857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20501</xdr:rowOff>
    </xdr:from>
    <xdr:to>
      <xdr:col>24</xdr:col>
      <xdr:colOff>114300</xdr:colOff>
      <xdr:row>103</xdr:row>
      <xdr:rowOff>122101</xdr:rowOff>
    </xdr:to>
    <xdr:sp macro="" textlink="">
      <xdr:nvSpPr>
        <xdr:cNvPr id="421" name="楕円 420">
          <a:extLst>
            <a:ext uri="{FF2B5EF4-FFF2-40B4-BE49-F238E27FC236}">
              <a16:creationId xmlns:a16="http://schemas.microsoft.com/office/drawing/2014/main" id="{6F01B9B8-7882-4A0A-8F1E-AEDE53203003}"/>
            </a:ext>
          </a:extLst>
        </xdr:cNvPr>
        <xdr:cNvSpPr/>
      </xdr:nvSpPr>
      <xdr:spPr>
        <a:xfrm>
          <a:off x="4124325" y="1682260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43378</xdr:rowOff>
    </xdr:from>
    <xdr:ext cx="405111" cy="259045"/>
    <xdr:sp macro="" textlink="">
      <xdr:nvSpPr>
        <xdr:cNvPr id="422" name="【市民会館】&#10;有形固定資産減価償却率該当値テキスト">
          <a:extLst>
            <a:ext uri="{FF2B5EF4-FFF2-40B4-BE49-F238E27FC236}">
              <a16:creationId xmlns:a16="http://schemas.microsoft.com/office/drawing/2014/main" id="{18714162-620C-4722-98B8-CDCD259B4708}"/>
            </a:ext>
          </a:extLst>
        </xdr:cNvPr>
        <xdr:cNvSpPr txBox="1"/>
      </xdr:nvSpPr>
      <xdr:spPr>
        <a:xfrm>
          <a:off x="4219575" y="16677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152763</xdr:rowOff>
    </xdr:from>
    <xdr:to>
      <xdr:col>20</xdr:col>
      <xdr:colOff>38100</xdr:colOff>
      <xdr:row>103</xdr:row>
      <xdr:rowOff>82913</xdr:rowOff>
    </xdr:to>
    <xdr:sp macro="" textlink="">
      <xdr:nvSpPr>
        <xdr:cNvPr id="423" name="楕円 422">
          <a:extLst>
            <a:ext uri="{FF2B5EF4-FFF2-40B4-BE49-F238E27FC236}">
              <a16:creationId xmlns:a16="http://schemas.microsoft.com/office/drawing/2014/main" id="{2A31F9EF-9FEA-4CD0-AC2F-3764F11F4963}"/>
            </a:ext>
          </a:extLst>
        </xdr:cNvPr>
        <xdr:cNvSpPr/>
      </xdr:nvSpPr>
      <xdr:spPr>
        <a:xfrm>
          <a:off x="3381375" y="1678341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32113</xdr:rowOff>
    </xdr:from>
    <xdr:to>
      <xdr:col>24</xdr:col>
      <xdr:colOff>63500</xdr:colOff>
      <xdr:row>103</xdr:row>
      <xdr:rowOff>71301</xdr:rowOff>
    </xdr:to>
    <xdr:cxnSp macro="">
      <xdr:nvCxnSpPr>
        <xdr:cNvPr id="424" name="直線コネクタ 423">
          <a:extLst>
            <a:ext uri="{FF2B5EF4-FFF2-40B4-BE49-F238E27FC236}">
              <a16:creationId xmlns:a16="http://schemas.microsoft.com/office/drawing/2014/main" id="{31AEDB0F-12E3-450F-885F-80B244E9C2E9}"/>
            </a:ext>
          </a:extLst>
        </xdr:cNvPr>
        <xdr:cNvCxnSpPr/>
      </xdr:nvCxnSpPr>
      <xdr:spPr>
        <a:xfrm>
          <a:off x="3429000" y="16831038"/>
          <a:ext cx="752475"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113574</xdr:rowOff>
    </xdr:from>
    <xdr:to>
      <xdr:col>15</xdr:col>
      <xdr:colOff>101600</xdr:colOff>
      <xdr:row>103</xdr:row>
      <xdr:rowOff>43724</xdr:rowOff>
    </xdr:to>
    <xdr:sp macro="" textlink="">
      <xdr:nvSpPr>
        <xdr:cNvPr id="425" name="楕円 424">
          <a:extLst>
            <a:ext uri="{FF2B5EF4-FFF2-40B4-BE49-F238E27FC236}">
              <a16:creationId xmlns:a16="http://schemas.microsoft.com/office/drawing/2014/main" id="{94C44B52-9274-4A4E-8F67-4344629A4ABA}"/>
            </a:ext>
          </a:extLst>
        </xdr:cNvPr>
        <xdr:cNvSpPr/>
      </xdr:nvSpPr>
      <xdr:spPr>
        <a:xfrm>
          <a:off x="2571750" y="1674422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164374</xdr:rowOff>
    </xdr:from>
    <xdr:to>
      <xdr:col>19</xdr:col>
      <xdr:colOff>177800</xdr:colOff>
      <xdr:row>103</xdr:row>
      <xdr:rowOff>32113</xdr:rowOff>
    </xdr:to>
    <xdr:cxnSp macro="">
      <xdr:nvCxnSpPr>
        <xdr:cNvPr id="426" name="直線コネクタ 425">
          <a:extLst>
            <a:ext uri="{FF2B5EF4-FFF2-40B4-BE49-F238E27FC236}">
              <a16:creationId xmlns:a16="http://schemas.microsoft.com/office/drawing/2014/main" id="{0A2101A9-D7C5-464E-8C9E-96BCE3E9878F}"/>
            </a:ext>
          </a:extLst>
        </xdr:cNvPr>
        <xdr:cNvCxnSpPr/>
      </xdr:nvCxnSpPr>
      <xdr:spPr>
        <a:xfrm>
          <a:off x="2619375" y="16791849"/>
          <a:ext cx="809625"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98879</xdr:rowOff>
    </xdr:from>
    <xdr:to>
      <xdr:col>10</xdr:col>
      <xdr:colOff>165100</xdr:colOff>
      <xdr:row>103</xdr:row>
      <xdr:rowOff>29029</xdr:rowOff>
    </xdr:to>
    <xdr:sp macro="" textlink="">
      <xdr:nvSpPr>
        <xdr:cNvPr id="427" name="楕円 426">
          <a:extLst>
            <a:ext uri="{FF2B5EF4-FFF2-40B4-BE49-F238E27FC236}">
              <a16:creationId xmlns:a16="http://schemas.microsoft.com/office/drawing/2014/main" id="{ADF09573-C6FF-4BA6-A942-9B4A3337B2D3}"/>
            </a:ext>
          </a:extLst>
        </xdr:cNvPr>
        <xdr:cNvSpPr/>
      </xdr:nvSpPr>
      <xdr:spPr>
        <a:xfrm>
          <a:off x="1781175" y="1673270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149679</xdr:rowOff>
    </xdr:from>
    <xdr:to>
      <xdr:col>15</xdr:col>
      <xdr:colOff>50800</xdr:colOff>
      <xdr:row>102</xdr:row>
      <xdr:rowOff>164374</xdr:rowOff>
    </xdr:to>
    <xdr:cxnSp macro="">
      <xdr:nvCxnSpPr>
        <xdr:cNvPr id="428" name="直線コネクタ 427">
          <a:extLst>
            <a:ext uri="{FF2B5EF4-FFF2-40B4-BE49-F238E27FC236}">
              <a16:creationId xmlns:a16="http://schemas.microsoft.com/office/drawing/2014/main" id="{2AD9CF8E-B462-4484-BEE4-D3974382FA52}"/>
            </a:ext>
          </a:extLst>
        </xdr:cNvPr>
        <xdr:cNvCxnSpPr/>
      </xdr:nvCxnSpPr>
      <xdr:spPr>
        <a:xfrm>
          <a:off x="1828800" y="16780329"/>
          <a:ext cx="790575" cy="11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74386</xdr:rowOff>
    </xdr:from>
    <xdr:to>
      <xdr:col>6</xdr:col>
      <xdr:colOff>38100</xdr:colOff>
      <xdr:row>103</xdr:row>
      <xdr:rowOff>4536</xdr:rowOff>
    </xdr:to>
    <xdr:sp macro="" textlink="">
      <xdr:nvSpPr>
        <xdr:cNvPr id="429" name="楕円 428">
          <a:extLst>
            <a:ext uri="{FF2B5EF4-FFF2-40B4-BE49-F238E27FC236}">
              <a16:creationId xmlns:a16="http://schemas.microsoft.com/office/drawing/2014/main" id="{4D333272-8CB8-47F1-B24E-DF2CF7768CC0}"/>
            </a:ext>
          </a:extLst>
        </xdr:cNvPr>
        <xdr:cNvSpPr/>
      </xdr:nvSpPr>
      <xdr:spPr>
        <a:xfrm>
          <a:off x="981075" y="1670503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125186</xdr:rowOff>
    </xdr:from>
    <xdr:to>
      <xdr:col>10</xdr:col>
      <xdr:colOff>114300</xdr:colOff>
      <xdr:row>102</xdr:row>
      <xdr:rowOff>149679</xdr:rowOff>
    </xdr:to>
    <xdr:cxnSp macro="">
      <xdr:nvCxnSpPr>
        <xdr:cNvPr id="430" name="直線コネクタ 429">
          <a:extLst>
            <a:ext uri="{FF2B5EF4-FFF2-40B4-BE49-F238E27FC236}">
              <a16:creationId xmlns:a16="http://schemas.microsoft.com/office/drawing/2014/main" id="{B51E4805-2958-4FDE-933F-8169E2C5566F}"/>
            </a:ext>
          </a:extLst>
        </xdr:cNvPr>
        <xdr:cNvCxnSpPr/>
      </xdr:nvCxnSpPr>
      <xdr:spPr>
        <a:xfrm>
          <a:off x="1028700" y="16752661"/>
          <a:ext cx="800100" cy="27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60977</xdr:rowOff>
    </xdr:from>
    <xdr:ext cx="405111" cy="259045"/>
    <xdr:sp macro="" textlink="">
      <xdr:nvSpPr>
        <xdr:cNvPr id="431" name="n_1aveValue【市民会館】&#10;有形固定資産減価償却率">
          <a:extLst>
            <a:ext uri="{FF2B5EF4-FFF2-40B4-BE49-F238E27FC236}">
              <a16:creationId xmlns:a16="http://schemas.microsoft.com/office/drawing/2014/main" id="{BCA785A1-B69F-4094-A09B-A82CDB094A7C}"/>
            </a:ext>
          </a:extLst>
        </xdr:cNvPr>
        <xdr:cNvSpPr txBox="1"/>
      </xdr:nvSpPr>
      <xdr:spPr>
        <a:xfrm>
          <a:off x="3239144" y="17209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29953</xdr:rowOff>
    </xdr:from>
    <xdr:ext cx="405111" cy="259045"/>
    <xdr:sp macro="" textlink="">
      <xdr:nvSpPr>
        <xdr:cNvPr id="432" name="n_2aveValue【市民会館】&#10;有形固定資産減価償却率">
          <a:extLst>
            <a:ext uri="{FF2B5EF4-FFF2-40B4-BE49-F238E27FC236}">
              <a16:creationId xmlns:a16="http://schemas.microsoft.com/office/drawing/2014/main" id="{7FCAAC89-9C35-496F-A71F-E408945FF6EE}"/>
            </a:ext>
          </a:extLst>
        </xdr:cNvPr>
        <xdr:cNvSpPr txBox="1"/>
      </xdr:nvSpPr>
      <xdr:spPr>
        <a:xfrm>
          <a:off x="2439044" y="17171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29953</xdr:rowOff>
    </xdr:from>
    <xdr:ext cx="405111" cy="259045"/>
    <xdr:sp macro="" textlink="">
      <xdr:nvSpPr>
        <xdr:cNvPr id="433" name="n_3aveValue【市民会館】&#10;有形固定資産減価償却率">
          <a:extLst>
            <a:ext uri="{FF2B5EF4-FFF2-40B4-BE49-F238E27FC236}">
              <a16:creationId xmlns:a16="http://schemas.microsoft.com/office/drawing/2014/main" id="{DA7BDC1E-AA60-4C30-87AE-C28ABC3979FC}"/>
            </a:ext>
          </a:extLst>
        </xdr:cNvPr>
        <xdr:cNvSpPr txBox="1"/>
      </xdr:nvSpPr>
      <xdr:spPr>
        <a:xfrm>
          <a:off x="1648469" y="17171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561</xdr:rowOff>
    </xdr:from>
    <xdr:ext cx="405111" cy="259045"/>
    <xdr:sp macro="" textlink="">
      <xdr:nvSpPr>
        <xdr:cNvPr id="434" name="n_4aveValue【市民会館】&#10;有形固定資産減価償却率">
          <a:extLst>
            <a:ext uri="{FF2B5EF4-FFF2-40B4-BE49-F238E27FC236}">
              <a16:creationId xmlns:a16="http://schemas.microsoft.com/office/drawing/2014/main" id="{B4747997-C6AD-4080-8081-4191E29B9683}"/>
            </a:ext>
          </a:extLst>
        </xdr:cNvPr>
        <xdr:cNvSpPr txBox="1"/>
      </xdr:nvSpPr>
      <xdr:spPr>
        <a:xfrm>
          <a:off x="848369" y="17145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99440</xdr:rowOff>
    </xdr:from>
    <xdr:ext cx="405111" cy="259045"/>
    <xdr:sp macro="" textlink="">
      <xdr:nvSpPr>
        <xdr:cNvPr id="435" name="n_1mainValue【市民会館】&#10;有形固定資産減価償却率">
          <a:extLst>
            <a:ext uri="{FF2B5EF4-FFF2-40B4-BE49-F238E27FC236}">
              <a16:creationId xmlns:a16="http://schemas.microsoft.com/office/drawing/2014/main" id="{47F4B8F3-9F0E-485F-BA7B-F2CCE410FCE2}"/>
            </a:ext>
          </a:extLst>
        </xdr:cNvPr>
        <xdr:cNvSpPr txBox="1"/>
      </xdr:nvSpPr>
      <xdr:spPr>
        <a:xfrm>
          <a:off x="3239144" y="16561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60251</xdr:rowOff>
    </xdr:from>
    <xdr:ext cx="405111" cy="259045"/>
    <xdr:sp macro="" textlink="">
      <xdr:nvSpPr>
        <xdr:cNvPr id="436" name="n_2mainValue【市民会館】&#10;有形固定資産減価償却率">
          <a:extLst>
            <a:ext uri="{FF2B5EF4-FFF2-40B4-BE49-F238E27FC236}">
              <a16:creationId xmlns:a16="http://schemas.microsoft.com/office/drawing/2014/main" id="{44CD20E7-602D-436D-8A18-97B3D7FA5AAF}"/>
            </a:ext>
          </a:extLst>
        </xdr:cNvPr>
        <xdr:cNvSpPr txBox="1"/>
      </xdr:nvSpPr>
      <xdr:spPr>
        <a:xfrm>
          <a:off x="2439044" y="16519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45556</xdr:rowOff>
    </xdr:from>
    <xdr:ext cx="405111" cy="259045"/>
    <xdr:sp macro="" textlink="">
      <xdr:nvSpPr>
        <xdr:cNvPr id="437" name="n_3mainValue【市民会館】&#10;有形固定資産減価償却率">
          <a:extLst>
            <a:ext uri="{FF2B5EF4-FFF2-40B4-BE49-F238E27FC236}">
              <a16:creationId xmlns:a16="http://schemas.microsoft.com/office/drawing/2014/main" id="{E6D17D40-4355-439F-87B9-4FDF14EB14A8}"/>
            </a:ext>
          </a:extLst>
        </xdr:cNvPr>
        <xdr:cNvSpPr txBox="1"/>
      </xdr:nvSpPr>
      <xdr:spPr>
        <a:xfrm>
          <a:off x="1648469" y="16507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21063</xdr:rowOff>
    </xdr:from>
    <xdr:ext cx="405111" cy="259045"/>
    <xdr:sp macro="" textlink="">
      <xdr:nvSpPr>
        <xdr:cNvPr id="438" name="n_4mainValue【市民会館】&#10;有形固定資産減価償却率">
          <a:extLst>
            <a:ext uri="{FF2B5EF4-FFF2-40B4-BE49-F238E27FC236}">
              <a16:creationId xmlns:a16="http://schemas.microsoft.com/office/drawing/2014/main" id="{F25FF98D-24B4-4B22-8F14-04F3664A9AB6}"/>
            </a:ext>
          </a:extLst>
        </xdr:cNvPr>
        <xdr:cNvSpPr txBox="1"/>
      </xdr:nvSpPr>
      <xdr:spPr>
        <a:xfrm>
          <a:off x="848369" y="16480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a:extLst>
            <a:ext uri="{FF2B5EF4-FFF2-40B4-BE49-F238E27FC236}">
              <a16:creationId xmlns:a16="http://schemas.microsoft.com/office/drawing/2014/main" id="{0EC7F2C1-FC4A-47E9-8E1E-94F18DBEE88F}"/>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a:extLst>
            <a:ext uri="{FF2B5EF4-FFF2-40B4-BE49-F238E27FC236}">
              <a16:creationId xmlns:a16="http://schemas.microsoft.com/office/drawing/2014/main" id="{77BA1A21-D506-4123-8F9B-B99ECB9DB7C0}"/>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a:extLst>
            <a:ext uri="{FF2B5EF4-FFF2-40B4-BE49-F238E27FC236}">
              <a16:creationId xmlns:a16="http://schemas.microsoft.com/office/drawing/2014/main" id="{29BB51F6-43A8-4CF1-BB55-5E849B96D7D8}"/>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a:extLst>
            <a:ext uri="{FF2B5EF4-FFF2-40B4-BE49-F238E27FC236}">
              <a16:creationId xmlns:a16="http://schemas.microsoft.com/office/drawing/2014/main" id="{F1184A62-BE0F-4F74-9D76-6179E7C9B3F7}"/>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a:extLst>
            <a:ext uri="{FF2B5EF4-FFF2-40B4-BE49-F238E27FC236}">
              <a16:creationId xmlns:a16="http://schemas.microsoft.com/office/drawing/2014/main" id="{B822B23D-31B0-4093-A25B-0F4715FBFEA9}"/>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a:extLst>
            <a:ext uri="{FF2B5EF4-FFF2-40B4-BE49-F238E27FC236}">
              <a16:creationId xmlns:a16="http://schemas.microsoft.com/office/drawing/2014/main" id="{63D62922-668D-45BB-8649-6A7B9FCE80B1}"/>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a:extLst>
            <a:ext uri="{FF2B5EF4-FFF2-40B4-BE49-F238E27FC236}">
              <a16:creationId xmlns:a16="http://schemas.microsoft.com/office/drawing/2014/main" id="{80ACD69E-026F-4D96-A5D5-FC82011B43F2}"/>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a:extLst>
            <a:ext uri="{FF2B5EF4-FFF2-40B4-BE49-F238E27FC236}">
              <a16:creationId xmlns:a16="http://schemas.microsoft.com/office/drawing/2014/main" id="{027F2860-5C2C-4D00-9165-25748BA67A01}"/>
            </a:ext>
          </a:extLst>
        </xdr:cNvPr>
        <xdr:cNvSpPr/>
      </xdr:nvSpPr>
      <xdr:spPr>
        <a:xfrm>
          <a:off x="59531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a:extLst>
            <a:ext uri="{FF2B5EF4-FFF2-40B4-BE49-F238E27FC236}">
              <a16:creationId xmlns:a16="http://schemas.microsoft.com/office/drawing/2014/main" id="{6087D233-AB0B-41B6-885A-8D0BCDEB0272}"/>
            </a:ext>
          </a:extLst>
        </xdr:cNvPr>
        <xdr:cNvSpPr txBox="1"/>
      </xdr:nvSpPr>
      <xdr:spPr>
        <a:xfrm>
          <a:off x="5915025"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a:extLst>
            <a:ext uri="{FF2B5EF4-FFF2-40B4-BE49-F238E27FC236}">
              <a16:creationId xmlns:a16="http://schemas.microsoft.com/office/drawing/2014/main" id="{6FD939AC-1778-41D9-B47B-FE3D9D23A6AE}"/>
            </a:ext>
          </a:extLst>
        </xdr:cNvPr>
        <xdr:cNvCxnSpPr/>
      </xdr:nvCxnSpPr>
      <xdr:spPr>
        <a:xfrm>
          <a:off x="5953125" y="1819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9" name="直線コネクタ 448">
          <a:extLst>
            <a:ext uri="{FF2B5EF4-FFF2-40B4-BE49-F238E27FC236}">
              <a16:creationId xmlns:a16="http://schemas.microsoft.com/office/drawing/2014/main" id="{AAAF6B10-F3A1-4602-ACEB-430E21A3038B}"/>
            </a:ext>
          </a:extLst>
        </xdr:cNvPr>
        <xdr:cNvCxnSpPr/>
      </xdr:nvCxnSpPr>
      <xdr:spPr>
        <a:xfrm>
          <a:off x="5953125" y="17811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0" name="テキスト ボックス 449">
          <a:extLst>
            <a:ext uri="{FF2B5EF4-FFF2-40B4-BE49-F238E27FC236}">
              <a16:creationId xmlns:a16="http://schemas.microsoft.com/office/drawing/2014/main" id="{741F6015-3C99-4180-9B86-90491B5CDFBE}"/>
            </a:ext>
          </a:extLst>
        </xdr:cNvPr>
        <xdr:cNvSpPr txBox="1"/>
      </xdr:nvSpPr>
      <xdr:spPr>
        <a:xfrm>
          <a:off x="5527221"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1" name="直線コネクタ 450">
          <a:extLst>
            <a:ext uri="{FF2B5EF4-FFF2-40B4-BE49-F238E27FC236}">
              <a16:creationId xmlns:a16="http://schemas.microsoft.com/office/drawing/2014/main" id="{A49A9F63-B3FB-4720-95E0-752F946FF155}"/>
            </a:ext>
          </a:extLst>
        </xdr:cNvPr>
        <xdr:cNvCxnSpPr/>
      </xdr:nvCxnSpPr>
      <xdr:spPr>
        <a:xfrm>
          <a:off x="5953125" y="17430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2" name="テキスト ボックス 451">
          <a:extLst>
            <a:ext uri="{FF2B5EF4-FFF2-40B4-BE49-F238E27FC236}">
              <a16:creationId xmlns:a16="http://schemas.microsoft.com/office/drawing/2014/main" id="{7BDCCFA4-F185-42C1-988C-F7BEAA493095}"/>
            </a:ext>
          </a:extLst>
        </xdr:cNvPr>
        <xdr:cNvSpPr txBox="1"/>
      </xdr:nvSpPr>
      <xdr:spPr>
        <a:xfrm>
          <a:off x="5527221" y="17285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3" name="直線コネクタ 452">
          <a:extLst>
            <a:ext uri="{FF2B5EF4-FFF2-40B4-BE49-F238E27FC236}">
              <a16:creationId xmlns:a16="http://schemas.microsoft.com/office/drawing/2014/main" id="{94F80CF3-441B-43B8-A06F-9F601EDADC06}"/>
            </a:ext>
          </a:extLst>
        </xdr:cNvPr>
        <xdr:cNvCxnSpPr/>
      </xdr:nvCxnSpPr>
      <xdr:spPr>
        <a:xfrm>
          <a:off x="5953125" y="17049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4" name="テキスト ボックス 453">
          <a:extLst>
            <a:ext uri="{FF2B5EF4-FFF2-40B4-BE49-F238E27FC236}">
              <a16:creationId xmlns:a16="http://schemas.microsoft.com/office/drawing/2014/main" id="{E709E592-6150-454D-984A-99F12E35B2BF}"/>
            </a:ext>
          </a:extLst>
        </xdr:cNvPr>
        <xdr:cNvSpPr txBox="1"/>
      </xdr:nvSpPr>
      <xdr:spPr>
        <a:xfrm>
          <a:off x="5527221" y="16904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5" name="直線コネクタ 454">
          <a:extLst>
            <a:ext uri="{FF2B5EF4-FFF2-40B4-BE49-F238E27FC236}">
              <a16:creationId xmlns:a16="http://schemas.microsoft.com/office/drawing/2014/main" id="{74A9568B-6184-424B-BEFF-248DE2D2C1EF}"/>
            </a:ext>
          </a:extLst>
        </xdr:cNvPr>
        <xdr:cNvCxnSpPr/>
      </xdr:nvCxnSpPr>
      <xdr:spPr>
        <a:xfrm>
          <a:off x="5953125" y="16668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6" name="テキスト ボックス 455">
          <a:extLst>
            <a:ext uri="{FF2B5EF4-FFF2-40B4-BE49-F238E27FC236}">
              <a16:creationId xmlns:a16="http://schemas.microsoft.com/office/drawing/2014/main" id="{8C250018-1595-4194-8D86-2EAFF6FB4D56}"/>
            </a:ext>
          </a:extLst>
        </xdr:cNvPr>
        <xdr:cNvSpPr txBox="1"/>
      </xdr:nvSpPr>
      <xdr:spPr>
        <a:xfrm>
          <a:off x="5527221" y="16523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7" name="直線コネクタ 456">
          <a:extLst>
            <a:ext uri="{FF2B5EF4-FFF2-40B4-BE49-F238E27FC236}">
              <a16:creationId xmlns:a16="http://schemas.microsoft.com/office/drawing/2014/main" id="{A795E163-6999-4ABC-AE05-5D20104E4C6F}"/>
            </a:ext>
          </a:extLst>
        </xdr:cNvPr>
        <xdr:cNvCxnSpPr/>
      </xdr:nvCxnSpPr>
      <xdr:spPr>
        <a:xfrm>
          <a:off x="5953125" y="16287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8" name="テキスト ボックス 457">
          <a:extLst>
            <a:ext uri="{FF2B5EF4-FFF2-40B4-BE49-F238E27FC236}">
              <a16:creationId xmlns:a16="http://schemas.microsoft.com/office/drawing/2014/main" id="{40D3ECDA-A07E-48F3-844D-5FFFB552BD28}"/>
            </a:ext>
          </a:extLst>
        </xdr:cNvPr>
        <xdr:cNvSpPr txBox="1"/>
      </xdr:nvSpPr>
      <xdr:spPr>
        <a:xfrm>
          <a:off x="5527221" y="16142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a:extLst>
            <a:ext uri="{FF2B5EF4-FFF2-40B4-BE49-F238E27FC236}">
              <a16:creationId xmlns:a16="http://schemas.microsoft.com/office/drawing/2014/main" id="{A2AB3DE3-3DC0-45C5-AADD-450193981092}"/>
            </a:ext>
          </a:extLst>
        </xdr:cNvPr>
        <xdr:cNvCxnSpPr/>
      </xdr:nvCxnSpPr>
      <xdr:spPr>
        <a:xfrm>
          <a:off x="5953125" y="1590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0" name="テキスト ボックス 459">
          <a:extLst>
            <a:ext uri="{FF2B5EF4-FFF2-40B4-BE49-F238E27FC236}">
              <a16:creationId xmlns:a16="http://schemas.microsoft.com/office/drawing/2014/main" id="{F5AD58C5-7972-4F42-8761-7AF430CC60B7}"/>
            </a:ext>
          </a:extLst>
        </xdr:cNvPr>
        <xdr:cNvSpPr txBox="1"/>
      </xdr:nvSpPr>
      <xdr:spPr>
        <a:xfrm>
          <a:off x="5527221"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市民会館】&#10;一人当たり面積グラフ枠">
          <a:extLst>
            <a:ext uri="{FF2B5EF4-FFF2-40B4-BE49-F238E27FC236}">
              <a16:creationId xmlns:a16="http://schemas.microsoft.com/office/drawing/2014/main" id="{A29BDBE6-B6B6-4AA4-97C2-7E78F4FDB05E}"/>
            </a:ext>
          </a:extLst>
        </xdr:cNvPr>
        <xdr:cNvSpPr/>
      </xdr:nvSpPr>
      <xdr:spPr>
        <a:xfrm>
          <a:off x="59531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76200</xdr:rowOff>
    </xdr:from>
    <xdr:to>
      <xdr:col>54</xdr:col>
      <xdr:colOff>189865</xdr:colOff>
      <xdr:row>108</xdr:row>
      <xdr:rowOff>135255</xdr:rowOff>
    </xdr:to>
    <xdr:cxnSp macro="">
      <xdr:nvCxnSpPr>
        <xdr:cNvPr id="462" name="直線コネクタ 461">
          <a:extLst>
            <a:ext uri="{FF2B5EF4-FFF2-40B4-BE49-F238E27FC236}">
              <a16:creationId xmlns:a16="http://schemas.microsoft.com/office/drawing/2014/main" id="{619F0582-DE6A-4B5D-A46B-E83B099604BD}"/>
            </a:ext>
          </a:extLst>
        </xdr:cNvPr>
        <xdr:cNvCxnSpPr/>
      </xdr:nvCxnSpPr>
      <xdr:spPr>
        <a:xfrm flipV="1">
          <a:off x="9429115" y="16535400"/>
          <a:ext cx="0" cy="125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139082</xdr:rowOff>
    </xdr:from>
    <xdr:ext cx="469744" cy="259045"/>
    <xdr:sp macro="" textlink="">
      <xdr:nvSpPr>
        <xdr:cNvPr id="463" name="【市民会館】&#10;一人当たり面積最小値テキスト">
          <a:extLst>
            <a:ext uri="{FF2B5EF4-FFF2-40B4-BE49-F238E27FC236}">
              <a16:creationId xmlns:a16="http://schemas.microsoft.com/office/drawing/2014/main" id="{9AD43F8D-C6B1-4DCB-AD88-49E7377CA097}"/>
            </a:ext>
          </a:extLst>
        </xdr:cNvPr>
        <xdr:cNvSpPr txBox="1"/>
      </xdr:nvSpPr>
      <xdr:spPr>
        <a:xfrm>
          <a:off x="9467850" y="17801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135255</xdr:rowOff>
    </xdr:from>
    <xdr:to>
      <xdr:col>55</xdr:col>
      <xdr:colOff>88900</xdr:colOff>
      <xdr:row>108</xdr:row>
      <xdr:rowOff>135255</xdr:rowOff>
    </xdr:to>
    <xdr:cxnSp macro="">
      <xdr:nvCxnSpPr>
        <xdr:cNvPr id="464" name="直線コネクタ 463">
          <a:extLst>
            <a:ext uri="{FF2B5EF4-FFF2-40B4-BE49-F238E27FC236}">
              <a16:creationId xmlns:a16="http://schemas.microsoft.com/office/drawing/2014/main" id="{1552D4F1-DD99-421B-87DF-879CEBDCDC4B}"/>
            </a:ext>
          </a:extLst>
        </xdr:cNvPr>
        <xdr:cNvCxnSpPr/>
      </xdr:nvCxnSpPr>
      <xdr:spPr>
        <a:xfrm>
          <a:off x="9363075" y="1779460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22877</xdr:rowOff>
    </xdr:from>
    <xdr:ext cx="469744" cy="259045"/>
    <xdr:sp macro="" textlink="">
      <xdr:nvSpPr>
        <xdr:cNvPr id="465" name="【市民会館】&#10;一人当たり面積最大値テキスト">
          <a:extLst>
            <a:ext uri="{FF2B5EF4-FFF2-40B4-BE49-F238E27FC236}">
              <a16:creationId xmlns:a16="http://schemas.microsoft.com/office/drawing/2014/main" id="{AD618772-5E58-4820-84F6-D7C87E819A3C}"/>
            </a:ext>
          </a:extLst>
        </xdr:cNvPr>
        <xdr:cNvSpPr txBox="1"/>
      </xdr:nvSpPr>
      <xdr:spPr>
        <a:xfrm>
          <a:off x="9467850" y="16313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76200</xdr:rowOff>
    </xdr:from>
    <xdr:to>
      <xdr:col>55</xdr:col>
      <xdr:colOff>88900</xdr:colOff>
      <xdr:row>101</xdr:row>
      <xdr:rowOff>76200</xdr:rowOff>
    </xdr:to>
    <xdr:cxnSp macro="">
      <xdr:nvCxnSpPr>
        <xdr:cNvPr id="466" name="直線コネクタ 465">
          <a:extLst>
            <a:ext uri="{FF2B5EF4-FFF2-40B4-BE49-F238E27FC236}">
              <a16:creationId xmlns:a16="http://schemas.microsoft.com/office/drawing/2014/main" id="{DC4E2C33-FF66-4CAC-A9AE-B9548355A23A}"/>
            </a:ext>
          </a:extLst>
        </xdr:cNvPr>
        <xdr:cNvCxnSpPr/>
      </xdr:nvCxnSpPr>
      <xdr:spPr>
        <a:xfrm>
          <a:off x="9363075" y="1653540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4463</xdr:rowOff>
    </xdr:from>
    <xdr:ext cx="469744" cy="259045"/>
    <xdr:sp macro="" textlink="">
      <xdr:nvSpPr>
        <xdr:cNvPr id="467" name="【市民会館】&#10;一人当たり面積平均値テキスト">
          <a:extLst>
            <a:ext uri="{FF2B5EF4-FFF2-40B4-BE49-F238E27FC236}">
              <a16:creationId xmlns:a16="http://schemas.microsoft.com/office/drawing/2014/main" id="{1F45B941-E2EA-4047-9206-6CF3BC97C0A0}"/>
            </a:ext>
          </a:extLst>
        </xdr:cNvPr>
        <xdr:cNvSpPr txBox="1"/>
      </xdr:nvSpPr>
      <xdr:spPr>
        <a:xfrm>
          <a:off x="9467850" y="17324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153036</xdr:rowOff>
    </xdr:from>
    <xdr:to>
      <xdr:col>55</xdr:col>
      <xdr:colOff>50800</xdr:colOff>
      <xdr:row>107</xdr:row>
      <xdr:rowOff>83186</xdr:rowOff>
    </xdr:to>
    <xdr:sp macro="" textlink="">
      <xdr:nvSpPr>
        <xdr:cNvPr id="468" name="フローチャート: 判断 467">
          <a:extLst>
            <a:ext uri="{FF2B5EF4-FFF2-40B4-BE49-F238E27FC236}">
              <a16:creationId xmlns:a16="http://schemas.microsoft.com/office/drawing/2014/main" id="{C30D5047-5F93-4AE8-9B50-E3CBAC9E03D7}"/>
            </a:ext>
          </a:extLst>
        </xdr:cNvPr>
        <xdr:cNvSpPr/>
      </xdr:nvSpPr>
      <xdr:spPr>
        <a:xfrm>
          <a:off x="9401175" y="17469486"/>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160655</xdr:rowOff>
    </xdr:from>
    <xdr:to>
      <xdr:col>50</xdr:col>
      <xdr:colOff>165100</xdr:colOff>
      <xdr:row>107</xdr:row>
      <xdr:rowOff>90805</xdr:rowOff>
    </xdr:to>
    <xdr:sp macro="" textlink="">
      <xdr:nvSpPr>
        <xdr:cNvPr id="469" name="フローチャート: 判断 468">
          <a:extLst>
            <a:ext uri="{FF2B5EF4-FFF2-40B4-BE49-F238E27FC236}">
              <a16:creationId xmlns:a16="http://schemas.microsoft.com/office/drawing/2014/main" id="{902D0356-7B70-4514-B4BD-4A342ACB44B7}"/>
            </a:ext>
          </a:extLst>
        </xdr:cNvPr>
        <xdr:cNvSpPr/>
      </xdr:nvSpPr>
      <xdr:spPr>
        <a:xfrm>
          <a:off x="8639175" y="1748028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164464</xdr:rowOff>
    </xdr:from>
    <xdr:to>
      <xdr:col>46</xdr:col>
      <xdr:colOff>38100</xdr:colOff>
      <xdr:row>107</xdr:row>
      <xdr:rowOff>94614</xdr:rowOff>
    </xdr:to>
    <xdr:sp macro="" textlink="">
      <xdr:nvSpPr>
        <xdr:cNvPr id="470" name="フローチャート: 判断 469">
          <a:extLst>
            <a:ext uri="{FF2B5EF4-FFF2-40B4-BE49-F238E27FC236}">
              <a16:creationId xmlns:a16="http://schemas.microsoft.com/office/drawing/2014/main" id="{653F6F64-2B61-475F-A7CD-B29B32BD2D62}"/>
            </a:ext>
          </a:extLst>
        </xdr:cNvPr>
        <xdr:cNvSpPr/>
      </xdr:nvSpPr>
      <xdr:spPr>
        <a:xfrm>
          <a:off x="7839075" y="1747773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162561</xdr:rowOff>
    </xdr:from>
    <xdr:to>
      <xdr:col>41</xdr:col>
      <xdr:colOff>101600</xdr:colOff>
      <xdr:row>107</xdr:row>
      <xdr:rowOff>92711</xdr:rowOff>
    </xdr:to>
    <xdr:sp macro="" textlink="">
      <xdr:nvSpPr>
        <xdr:cNvPr id="471" name="フローチャート: 判断 470">
          <a:extLst>
            <a:ext uri="{FF2B5EF4-FFF2-40B4-BE49-F238E27FC236}">
              <a16:creationId xmlns:a16="http://schemas.microsoft.com/office/drawing/2014/main" id="{7B4C4802-FCEB-44CE-B93B-E94071FA3A70}"/>
            </a:ext>
          </a:extLst>
        </xdr:cNvPr>
        <xdr:cNvSpPr/>
      </xdr:nvSpPr>
      <xdr:spPr>
        <a:xfrm>
          <a:off x="7029450" y="1747583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145414</xdr:rowOff>
    </xdr:from>
    <xdr:to>
      <xdr:col>36</xdr:col>
      <xdr:colOff>165100</xdr:colOff>
      <xdr:row>107</xdr:row>
      <xdr:rowOff>75564</xdr:rowOff>
    </xdr:to>
    <xdr:sp macro="" textlink="">
      <xdr:nvSpPr>
        <xdr:cNvPr id="472" name="フローチャート: 判断 471">
          <a:extLst>
            <a:ext uri="{FF2B5EF4-FFF2-40B4-BE49-F238E27FC236}">
              <a16:creationId xmlns:a16="http://schemas.microsoft.com/office/drawing/2014/main" id="{0609D458-AF65-4C37-95EC-6BD151628CD2}"/>
            </a:ext>
          </a:extLst>
        </xdr:cNvPr>
        <xdr:cNvSpPr/>
      </xdr:nvSpPr>
      <xdr:spPr>
        <a:xfrm>
          <a:off x="6238875" y="1745868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B55778D5-6FF5-462E-AB60-B1943DEE2B9B}"/>
            </a:ext>
          </a:extLst>
        </xdr:cNvPr>
        <xdr:cNvSpPr txBox="1"/>
      </xdr:nvSpPr>
      <xdr:spPr>
        <a:xfrm>
          <a:off x="92583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356D62F5-C642-4F2B-BE90-8585425AD21A}"/>
            </a:ext>
          </a:extLst>
        </xdr:cNvPr>
        <xdr:cNvSpPr txBox="1"/>
      </xdr:nvSpPr>
      <xdr:spPr>
        <a:xfrm>
          <a:off x="8515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7CF5F1DF-A4A1-4D7A-BBD0-28C6BB4FAEBB}"/>
            </a:ext>
          </a:extLst>
        </xdr:cNvPr>
        <xdr:cNvSpPr txBox="1"/>
      </xdr:nvSpPr>
      <xdr:spPr>
        <a:xfrm>
          <a:off x="7715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AB3ED044-9C7A-4CCB-8236-DBE7C0ED880B}"/>
            </a:ext>
          </a:extLst>
        </xdr:cNvPr>
        <xdr:cNvSpPr txBox="1"/>
      </xdr:nvSpPr>
      <xdr:spPr>
        <a:xfrm>
          <a:off x="690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81702BCF-F48A-4172-9EEE-3CA7A3A2743E}"/>
            </a:ext>
          </a:extLst>
        </xdr:cNvPr>
        <xdr:cNvSpPr txBox="1"/>
      </xdr:nvSpPr>
      <xdr:spPr>
        <a:xfrm>
          <a:off x="6115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4445</xdr:rowOff>
    </xdr:from>
    <xdr:to>
      <xdr:col>55</xdr:col>
      <xdr:colOff>50800</xdr:colOff>
      <xdr:row>107</xdr:row>
      <xdr:rowOff>106045</xdr:rowOff>
    </xdr:to>
    <xdr:sp macro="" textlink="">
      <xdr:nvSpPr>
        <xdr:cNvPr id="478" name="楕円 477">
          <a:extLst>
            <a:ext uri="{FF2B5EF4-FFF2-40B4-BE49-F238E27FC236}">
              <a16:creationId xmlns:a16="http://schemas.microsoft.com/office/drawing/2014/main" id="{4EC4945B-ECF7-434D-853D-487EAC8A6A50}"/>
            </a:ext>
          </a:extLst>
        </xdr:cNvPr>
        <xdr:cNvSpPr/>
      </xdr:nvSpPr>
      <xdr:spPr>
        <a:xfrm>
          <a:off x="9401175" y="17495520"/>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154322</xdr:rowOff>
    </xdr:from>
    <xdr:ext cx="469744" cy="259045"/>
    <xdr:sp macro="" textlink="">
      <xdr:nvSpPr>
        <xdr:cNvPr id="479" name="【市民会館】&#10;一人当たり面積該当値テキスト">
          <a:extLst>
            <a:ext uri="{FF2B5EF4-FFF2-40B4-BE49-F238E27FC236}">
              <a16:creationId xmlns:a16="http://schemas.microsoft.com/office/drawing/2014/main" id="{89D832EC-5BC5-4F37-A6C5-45FCF2DFB0A3}"/>
            </a:ext>
          </a:extLst>
        </xdr:cNvPr>
        <xdr:cNvSpPr txBox="1"/>
      </xdr:nvSpPr>
      <xdr:spPr>
        <a:xfrm>
          <a:off x="9467850" y="17470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2539</xdr:rowOff>
    </xdr:from>
    <xdr:to>
      <xdr:col>50</xdr:col>
      <xdr:colOff>165100</xdr:colOff>
      <xdr:row>107</xdr:row>
      <xdr:rowOff>104139</xdr:rowOff>
    </xdr:to>
    <xdr:sp macro="" textlink="">
      <xdr:nvSpPr>
        <xdr:cNvPr id="480" name="楕円 479">
          <a:extLst>
            <a:ext uri="{FF2B5EF4-FFF2-40B4-BE49-F238E27FC236}">
              <a16:creationId xmlns:a16="http://schemas.microsoft.com/office/drawing/2014/main" id="{68E4AD50-04B0-4B85-A911-BC830161502A}"/>
            </a:ext>
          </a:extLst>
        </xdr:cNvPr>
        <xdr:cNvSpPr/>
      </xdr:nvSpPr>
      <xdr:spPr>
        <a:xfrm>
          <a:off x="8639175" y="1749043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53339</xdr:rowOff>
    </xdr:from>
    <xdr:to>
      <xdr:col>55</xdr:col>
      <xdr:colOff>0</xdr:colOff>
      <xdr:row>107</xdr:row>
      <xdr:rowOff>55245</xdr:rowOff>
    </xdr:to>
    <xdr:cxnSp macro="">
      <xdr:nvCxnSpPr>
        <xdr:cNvPr id="481" name="直線コネクタ 480">
          <a:extLst>
            <a:ext uri="{FF2B5EF4-FFF2-40B4-BE49-F238E27FC236}">
              <a16:creationId xmlns:a16="http://schemas.microsoft.com/office/drawing/2014/main" id="{C746F4B0-B268-4F05-B62F-DB96475FF9D9}"/>
            </a:ext>
          </a:extLst>
        </xdr:cNvPr>
        <xdr:cNvCxnSpPr/>
      </xdr:nvCxnSpPr>
      <xdr:spPr>
        <a:xfrm>
          <a:off x="8686800" y="17538064"/>
          <a:ext cx="742950"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636</xdr:rowOff>
    </xdr:from>
    <xdr:to>
      <xdr:col>46</xdr:col>
      <xdr:colOff>38100</xdr:colOff>
      <xdr:row>107</xdr:row>
      <xdr:rowOff>102236</xdr:rowOff>
    </xdr:to>
    <xdr:sp macro="" textlink="">
      <xdr:nvSpPr>
        <xdr:cNvPr id="482" name="楕円 481">
          <a:extLst>
            <a:ext uri="{FF2B5EF4-FFF2-40B4-BE49-F238E27FC236}">
              <a16:creationId xmlns:a16="http://schemas.microsoft.com/office/drawing/2014/main" id="{4DC04759-6B6D-42A1-999A-BD373782CAFE}"/>
            </a:ext>
          </a:extLst>
        </xdr:cNvPr>
        <xdr:cNvSpPr/>
      </xdr:nvSpPr>
      <xdr:spPr>
        <a:xfrm>
          <a:off x="7839075" y="1748853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51436</xdr:rowOff>
    </xdr:from>
    <xdr:to>
      <xdr:col>50</xdr:col>
      <xdr:colOff>114300</xdr:colOff>
      <xdr:row>107</xdr:row>
      <xdr:rowOff>53339</xdr:rowOff>
    </xdr:to>
    <xdr:cxnSp macro="">
      <xdr:nvCxnSpPr>
        <xdr:cNvPr id="483" name="直線コネクタ 482">
          <a:extLst>
            <a:ext uri="{FF2B5EF4-FFF2-40B4-BE49-F238E27FC236}">
              <a16:creationId xmlns:a16="http://schemas.microsoft.com/office/drawing/2014/main" id="{5B21FA49-364C-470E-9DB4-AD3BC6DA8A7D}"/>
            </a:ext>
          </a:extLst>
        </xdr:cNvPr>
        <xdr:cNvCxnSpPr/>
      </xdr:nvCxnSpPr>
      <xdr:spPr>
        <a:xfrm>
          <a:off x="7886700" y="17536161"/>
          <a:ext cx="8001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158750</xdr:rowOff>
    </xdr:from>
    <xdr:to>
      <xdr:col>41</xdr:col>
      <xdr:colOff>101600</xdr:colOff>
      <xdr:row>107</xdr:row>
      <xdr:rowOff>88900</xdr:rowOff>
    </xdr:to>
    <xdr:sp macro="" textlink="">
      <xdr:nvSpPr>
        <xdr:cNvPr id="484" name="楕円 483">
          <a:extLst>
            <a:ext uri="{FF2B5EF4-FFF2-40B4-BE49-F238E27FC236}">
              <a16:creationId xmlns:a16="http://schemas.microsoft.com/office/drawing/2014/main" id="{228BA4F3-8023-4846-99B0-CA89409DDD52}"/>
            </a:ext>
          </a:extLst>
        </xdr:cNvPr>
        <xdr:cNvSpPr/>
      </xdr:nvSpPr>
      <xdr:spPr>
        <a:xfrm>
          <a:off x="7029450" y="174783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38100</xdr:rowOff>
    </xdr:from>
    <xdr:to>
      <xdr:col>45</xdr:col>
      <xdr:colOff>177800</xdr:colOff>
      <xdr:row>107</xdr:row>
      <xdr:rowOff>51436</xdr:rowOff>
    </xdr:to>
    <xdr:cxnSp macro="">
      <xdr:nvCxnSpPr>
        <xdr:cNvPr id="485" name="直線コネクタ 484">
          <a:extLst>
            <a:ext uri="{FF2B5EF4-FFF2-40B4-BE49-F238E27FC236}">
              <a16:creationId xmlns:a16="http://schemas.microsoft.com/office/drawing/2014/main" id="{3D510AC5-E1DB-496E-9FEB-85C027871B75}"/>
            </a:ext>
          </a:extLst>
        </xdr:cNvPr>
        <xdr:cNvCxnSpPr/>
      </xdr:nvCxnSpPr>
      <xdr:spPr>
        <a:xfrm>
          <a:off x="7077075" y="17526000"/>
          <a:ext cx="809625" cy="10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156845</xdr:rowOff>
    </xdr:from>
    <xdr:to>
      <xdr:col>36</xdr:col>
      <xdr:colOff>165100</xdr:colOff>
      <xdr:row>107</xdr:row>
      <xdr:rowOff>86995</xdr:rowOff>
    </xdr:to>
    <xdr:sp macro="" textlink="">
      <xdr:nvSpPr>
        <xdr:cNvPr id="486" name="楕円 485">
          <a:extLst>
            <a:ext uri="{FF2B5EF4-FFF2-40B4-BE49-F238E27FC236}">
              <a16:creationId xmlns:a16="http://schemas.microsoft.com/office/drawing/2014/main" id="{35457EC0-09B4-4BB2-9A4F-6646CC233838}"/>
            </a:ext>
          </a:extLst>
        </xdr:cNvPr>
        <xdr:cNvSpPr/>
      </xdr:nvSpPr>
      <xdr:spPr>
        <a:xfrm>
          <a:off x="6238875" y="1747647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36195</xdr:rowOff>
    </xdr:from>
    <xdr:to>
      <xdr:col>41</xdr:col>
      <xdr:colOff>50800</xdr:colOff>
      <xdr:row>107</xdr:row>
      <xdr:rowOff>38100</xdr:rowOff>
    </xdr:to>
    <xdr:cxnSp macro="">
      <xdr:nvCxnSpPr>
        <xdr:cNvPr id="487" name="直線コネクタ 486">
          <a:extLst>
            <a:ext uri="{FF2B5EF4-FFF2-40B4-BE49-F238E27FC236}">
              <a16:creationId xmlns:a16="http://schemas.microsoft.com/office/drawing/2014/main" id="{E09870AA-04D2-4CEA-90CD-E864CAFCA9DA}"/>
            </a:ext>
          </a:extLst>
        </xdr:cNvPr>
        <xdr:cNvCxnSpPr/>
      </xdr:nvCxnSpPr>
      <xdr:spPr>
        <a:xfrm>
          <a:off x="6286500" y="17524095"/>
          <a:ext cx="790575"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107332</xdr:rowOff>
    </xdr:from>
    <xdr:ext cx="469744" cy="259045"/>
    <xdr:sp macro="" textlink="">
      <xdr:nvSpPr>
        <xdr:cNvPr id="488" name="n_1aveValue【市民会館】&#10;一人当たり面積">
          <a:extLst>
            <a:ext uri="{FF2B5EF4-FFF2-40B4-BE49-F238E27FC236}">
              <a16:creationId xmlns:a16="http://schemas.microsoft.com/office/drawing/2014/main" id="{1C1E16FC-D88A-4C33-8185-A6E6733398F9}"/>
            </a:ext>
          </a:extLst>
        </xdr:cNvPr>
        <xdr:cNvSpPr txBox="1"/>
      </xdr:nvSpPr>
      <xdr:spPr>
        <a:xfrm>
          <a:off x="8458277" y="17249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111141</xdr:rowOff>
    </xdr:from>
    <xdr:ext cx="469744" cy="259045"/>
    <xdr:sp macro="" textlink="">
      <xdr:nvSpPr>
        <xdr:cNvPr id="489" name="n_2aveValue【市民会館】&#10;一人当たり面積">
          <a:extLst>
            <a:ext uri="{FF2B5EF4-FFF2-40B4-BE49-F238E27FC236}">
              <a16:creationId xmlns:a16="http://schemas.microsoft.com/office/drawing/2014/main" id="{A0F39832-AE6C-4BE4-BF3F-8A662C1C9E10}"/>
            </a:ext>
          </a:extLst>
        </xdr:cNvPr>
        <xdr:cNvSpPr txBox="1"/>
      </xdr:nvSpPr>
      <xdr:spPr>
        <a:xfrm>
          <a:off x="7677227" y="17256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83838</xdr:rowOff>
    </xdr:from>
    <xdr:ext cx="469744" cy="259045"/>
    <xdr:sp macro="" textlink="">
      <xdr:nvSpPr>
        <xdr:cNvPr id="490" name="n_3aveValue【市民会館】&#10;一人当たり面積">
          <a:extLst>
            <a:ext uri="{FF2B5EF4-FFF2-40B4-BE49-F238E27FC236}">
              <a16:creationId xmlns:a16="http://schemas.microsoft.com/office/drawing/2014/main" id="{D3FFE215-0CB0-4C71-8856-CCFB72367395}"/>
            </a:ext>
          </a:extLst>
        </xdr:cNvPr>
        <xdr:cNvSpPr txBox="1"/>
      </xdr:nvSpPr>
      <xdr:spPr>
        <a:xfrm>
          <a:off x="6867602" y="17574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92091</xdr:rowOff>
    </xdr:from>
    <xdr:ext cx="469744" cy="259045"/>
    <xdr:sp macro="" textlink="">
      <xdr:nvSpPr>
        <xdr:cNvPr id="491" name="n_4aveValue【市民会館】&#10;一人当たり面積">
          <a:extLst>
            <a:ext uri="{FF2B5EF4-FFF2-40B4-BE49-F238E27FC236}">
              <a16:creationId xmlns:a16="http://schemas.microsoft.com/office/drawing/2014/main" id="{657EE8E6-C1DB-473C-84DA-E9D2709214B6}"/>
            </a:ext>
          </a:extLst>
        </xdr:cNvPr>
        <xdr:cNvSpPr txBox="1"/>
      </xdr:nvSpPr>
      <xdr:spPr>
        <a:xfrm>
          <a:off x="6067502" y="17237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95266</xdr:rowOff>
    </xdr:from>
    <xdr:ext cx="469744" cy="259045"/>
    <xdr:sp macro="" textlink="">
      <xdr:nvSpPr>
        <xdr:cNvPr id="492" name="n_1mainValue【市民会館】&#10;一人当たり面積">
          <a:extLst>
            <a:ext uri="{FF2B5EF4-FFF2-40B4-BE49-F238E27FC236}">
              <a16:creationId xmlns:a16="http://schemas.microsoft.com/office/drawing/2014/main" id="{84830376-F965-46C9-A82C-1CAED33CE8F6}"/>
            </a:ext>
          </a:extLst>
        </xdr:cNvPr>
        <xdr:cNvSpPr txBox="1"/>
      </xdr:nvSpPr>
      <xdr:spPr>
        <a:xfrm>
          <a:off x="8458277" y="17583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93363</xdr:rowOff>
    </xdr:from>
    <xdr:ext cx="469744" cy="259045"/>
    <xdr:sp macro="" textlink="">
      <xdr:nvSpPr>
        <xdr:cNvPr id="493" name="n_2mainValue【市民会館】&#10;一人当たり面積">
          <a:extLst>
            <a:ext uri="{FF2B5EF4-FFF2-40B4-BE49-F238E27FC236}">
              <a16:creationId xmlns:a16="http://schemas.microsoft.com/office/drawing/2014/main" id="{7BE9C3DA-A3E4-4539-959B-EEB540640FE4}"/>
            </a:ext>
          </a:extLst>
        </xdr:cNvPr>
        <xdr:cNvSpPr txBox="1"/>
      </xdr:nvSpPr>
      <xdr:spPr>
        <a:xfrm>
          <a:off x="7677227" y="1758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105427</xdr:rowOff>
    </xdr:from>
    <xdr:ext cx="469744" cy="259045"/>
    <xdr:sp macro="" textlink="">
      <xdr:nvSpPr>
        <xdr:cNvPr id="494" name="n_3mainValue【市民会館】&#10;一人当たり面積">
          <a:extLst>
            <a:ext uri="{FF2B5EF4-FFF2-40B4-BE49-F238E27FC236}">
              <a16:creationId xmlns:a16="http://schemas.microsoft.com/office/drawing/2014/main" id="{46C6F82B-4B72-47B5-AB80-DADA8C438DF5}"/>
            </a:ext>
          </a:extLst>
        </xdr:cNvPr>
        <xdr:cNvSpPr txBox="1"/>
      </xdr:nvSpPr>
      <xdr:spPr>
        <a:xfrm>
          <a:off x="6867602" y="17247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78122</xdr:rowOff>
    </xdr:from>
    <xdr:ext cx="469744" cy="259045"/>
    <xdr:sp macro="" textlink="">
      <xdr:nvSpPr>
        <xdr:cNvPr id="495" name="n_4mainValue【市民会館】&#10;一人当たり面積">
          <a:extLst>
            <a:ext uri="{FF2B5EF4-FFF2-40B4-BE49-F238E27FC236}">
              <a16:creationId xmlns:a16="http://schemas.microsoft.com/office/drawing/2014/main" id="{10B6388B-159D-41BB-BA0E-8525BA54694F}"/>
            </a:ext>
          </a:extLst>
        </xdr:cNvPr>
        <xdr:cNvSpPr txBox="1"/>
      </xdr:nvSpPr>
      <xdr:spPr>
        <a:xfrm>
          <a:off x="6067502" y="17566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a:extLst>
            <a:ext uri="{FF2B5EF4-FFF2-40B4-BE49-F238E27FC236}">
              <a16:creationId xmlns:a16="http://schemas.microsoft.com/office/drawing/2014/main" id="{47A9AF73-0666-4E0A-952D-774134D9AD90}"/>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a:extLst>
            <a:ext uri="{FF2B5EF4-FFF2-40B4-BE49-F238E27FC236}">
              <a16:creationId xmlns:a16="http://schemas.microsoft.com/office/drawing/2014/main" id="{707F65DE-A0A2-44D1-8F2D-A08C6F0BAC4D}"/>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a:extLst>
            <a:ext uri="{FF2B5EF4-FFF2-40B4-BE49-F238E27FC236}">
              <a16:creationId xmlns:a16="http://schemas.microsoft.com/office/drawing/2014/main" id="{E4C3C91A-21E1-4E87-B56E-E5DCF0413742}"/>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a:extLst>
            <a:ext uri="{FF2B5EF4-FFF2-40B4-BE49-F238E27FC236}">
              <a16:creationId xmlns:a16="http://schemas.microsoft.com/office/drawing/2014/main" id="{25E55685-A1A6-4F1C-9144-1F0305114EC3}"/>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a:extLst>
            <a:ext uri="{FF2B5EF4-FFF2-40B4-BE49-F238E27FC236}">
              <a16:creationId xmlns:a16="http://schemas.microsoft.com/office/drawing/2014/main" id="{E6E3CA29-5451-40FE-B551-71BF854F239E}"/>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a:extLst>
            <a:ext uri="{FF2B5EF4-FFF2-40B4-BE49-F238E27FC236}">
              <a16:creationId xmlns:a16="http://schemas.microsoft.com/office/drawing/2014/main" id="{538199CD-06C2-4C0B-9CDA-5EBE7800E2C3}"/>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a:extLst>
            <a:ext uri="{FF2B5EF4-FFF2-40B4-BE49-F238E27FC236}">
              <a16:creationId xmlns:a16="http://schemas.microsoft.com/office/drawing/2014/main" id="{2A42B1A6-AF1F-4AAF-9741-3C53902ADE9E}"/>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a:extLst>
            <a:ext uri="{FF2B5EF4-FFF2-40B4-BE49-F238E27FC236}">
              <a16:creationId xmlns:a16="http://schemas.microsoft.com/office/drawing/2014/main" id="{082362B9-2F09-42BA-A577-D852D0CA23EB}"/>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a:extLst>
            <a:ext uri="{FF2B5EF4-FFF2-40B4-BE49-F238E27FC236}">
              <a16:creationId xmlns:a16="http://schemas.microsoft.com/office/drawing/2014/main" id="{82F2BFC5-0153-4E4D-BEA5-44D3F1FE03A3}"/>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a:extLst>
            <a:ext uri="{FF2B5EF4-FFF2-40B4-BE49-F238E27FC236}">
              <a16:creationId xmlns:a16="http://schemas.microsoft.com/office/drawing/2014/main" id="{6726F554-09E6-433A-BBAB-7420FD71C373}"/>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a:extLst>
            <a:ext uri="{FF2B5EF4-FFF2-40B4-BE49-F238E27FC236}">
              <a16:creationId xmlns:a16="http://schemas.microsoft.com/office/drawing/2014/main" id="{67695A57-E631-4BBE-9397-09FCC996D8E8}"/>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7" name="直線コネクタ 506">
          <a:extLst>
            <a:ext uri="{FF2B5EF4-FFF2-40B4-BE49-F238E27FC236}">
              <a16:creationId xmlns:a16="http://schemas.microsoft.com/office/drawing/2014/main" id="{0F8BE4F5-7611-4A20-837A-08CCF421B8E7}"/>
            </a:ext>
          </a:extLst>
        </xdr:cNvPr>
        <xdr:cNvCxnSpPr/>
      </xdr:nvCxnSpPr>
      <xdr:spPr>
        <a:xfrm>
          <a:off x="11210925" y="6848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8" name="テキスト ボックス 507">
          <a:extLst>
            <a:ext uri="{FF2B5EF4-FFF2-40B4-BE49-F238E27FC236}">
              <a16:creationId xmlns:a16="http://schemas.microsoft.com/office/drawing/2014/main" id="{79642BF6-86DD-4326-B5E0-002A6A6CF2DD}"/>
            </a:ext>
          </a:extLst>
        </xdr:cNvPr>
        <xdr:cNvSpPr txBox="1"/>
      </xdr:nvSpPr>
      <xdr:spPr>
        <a:xfrm>
          <a:off x="107945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9" name="直線コネクタ 508">
          <a:extLst>
            <a:ext uri="{FF2B5EF4-FFF2-40B4-BE49-F238E27FC236}">
              <a16:creationId xmlns:a16="http://schemas.microsoft.com/office/drawing/2014/main" id="{BE00BAB7-AFB4-4A5C-AF54-C0B9E2616294}"/>
            </a:ext>
          </a:extLst>
        </xdr:cNvPr>
        <xdr:cNvCxnSpPr/>
      </xdr:nvCxnSpPr>
      <xdr:spPr>
        <a:xfrm>
          <a:off x="11210925" y="6486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0" name="テキスト ボックス 509">
          <a:extLst>
            <a:ext uri="{FF2B5EF4-FFF2-40B4-BE49-F238E27FC236}">
              <a16:creationId xmlns:a16="http://schemas.microsoft.com/office/drawing/2014/main" id="{6CA63D7D-CF67-4805-BDEB-AB3CF5080A8C}"/>
            </a:ext>
          </a:extLst>
        </xdr:cNvPr>
        <xdr:cNvSpPr txBox="1"/>
      </xdr:nvSpPr>
      <xdr:spPr>
        <a:xfrm>
          <a:off x="10845966"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1" name="直線コネクタ 510">
          <a:extLst>
            <a:ext uri="{FF2B5EF4-FFF2-40B4-BE49-F238E27FC236}">
              <a16:creationId xmlns:a16="http://schemas.microsoft.com/office/drawing/2014/main" id="{BDE8CD1C-1218-42AC-A082-4C10F31514D5}"/>
            </a:ext>
          </a:extLst>
        </xdr:cNvPr>
        <xdr:cNvCxnSpPr/>
      </xdr:nvCxnSpPr>
      <xdr:spPr>
        <a:xfrm>
          <a:off x="11210925" y="6134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2" name="テキスト ボックス 511">
          <a:extLst>
            <a:ext uri="{FF2B5EF4-FFF2-40B4-BE49-F238E27FC236}">
              <a16:creationId xmlns:a16="http://schemas.microsoft.com/office/drawing/2014/main" id="{88567108-4E1D-4B00-95CC-F18B00D42E33}"/>
            </a:ext>
          </a:extLst>
        </xdr:cNvPr>
        <xdr:cNvSpPr txBox="1"/>
      </xdr:nvSpPr>
      <xdr:spPr>
        <a:xfrm>
          <a:off x="10845966"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3" name="直線コネクタ 512">
          <a:extLst>
            <a:ext uri="{FF2B5EF4-FFF2-40B4-BE49-F238E27FC236}">
              <a16:creationId xmlns:a16="http://schemas.microsoft.com/office/drawing/2014/main" id="{3E5673EF-161D-4FB9-8351-591E5E14C06D}"/>
            </a:ext>
          </a:extLst>
        </xdr:cNvPr>
        <xdr:cNvCxnSpPr/>
      </xdr:nvCxnSpPr>
      <xdr:spPr>
        <a:xfrm>
          <a:off x="11210925" y="5772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4" name="テキスト ボックス 513">
          <a:extLst>
            <a:ext uri="{FF2B5EF4-FFF2-40B4-BE49-F238E27FC236}">
              <a16:creationId xmlns:a16="http://schemas.microsoft.com/office/drawing/2014/main" id="{FCE63B26-3802-4640-B199-EDBA320AAFCB}"/>
            </a:ext>
          </a:extLst>
        </xdr:cNvPr>
        <xdr:cNvSpPr txBox="1"/>
      </xdr:nvSpPr>
      <xdr:spPr>
        <a:xfrm>
          <a:off x="10845966"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5" name="直線コネクタ 514">
          <a:extLst>
            <a:ext uri="{FF2B5EF4-FFF2-40B4-BE49-F238E27FC236}">
              <a16:creationId xmlns:a16="http://schemas.microsoft.com/office/drawing/2014/main" id="{F83019C4-0AAA-4F2D-8C2C-D8D1A1E2B06C}"/>
            </a:ext>
          </a:extLst>
        </xdr:cNvPr>
        <xdr:cNvCxnSpPr/>
      </xdr:nvCxnSpPr>
      <xdr:spPr>
        <a:xfrm>
          <a:off x="11210925" y="54102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6" name="テキスト ボックス 515">
          <a:extLst>
            <a:ext uri="{FF2B5EF4-FFF2-40B4-BE49-F238E27FC236}">
              <a16:creationId xmlns:a16="http://schemas.microsoft.com/office/drawing/2014/main" id="{2AF173AB-6250-4B3C-BD0C-B9050082A855}"/>
            </a:ext>
          </a:extLst>
        </xdr:cNvPr>
        <xdr:cNvSpPr txBox="1"/>
      </xdr:nvSpPr>
      <xdr:spPr>
        <a:xfrm>
          <a:off x="10845966" y="527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7" name="直線コネクタ 516">
          <a:extLst>
            <a:ext uri="{FF2B5EF4-FFF2-40B4-BE49-F238E27FC236}">
              <a16:creationId xmlns:a16="http://schemas.microsoft.com/office/drawing/2014/main" id="{A241CD34-092B-4D45-BDE9-AD3E15C72179}"/>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8" name="テキスト ボックス 517">
          <a:extLst>
            <a:ext uri="{FF2B5EF4-FFF2-40B4-BE49-F238E27FC236}">
              <a16:creationId xmlns:a16="http://schemas.microsoft.com/office/drawing/2014/main" id="{6DCA975D-101C-448F-8ACA-96893FF50C55}"/>
            </a:ext>
          </a:extLst>
        </xdr:cNvPr>
        <xdr:cNvSpPr txBox="1"/>
      </xdr:nvSpPr>
      <xdr:spPr>
        <a:xfrm>
          <a:off x="10903736" y="4912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9" name="【一般廃棄物処理施設】&#10;有形固定資産減価償却率グラフ枠">
          <a:extLst>
            <a:ext uri="{FF2B5EF4-FFF2-40B4-BE49-F238E27FC236}">
              <a16:creationId xmlns:a16="http://schemas.microsoft.com/office/drawing/2014/main" id="{2B420CB9-D7D9-418C-B80B-816AE8825CE0}"/>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42</xdr:row>
      <xdr:rowOff>38100</xdr:rowOff>
    </xdr:to>
    <xdr:cxnSp macro="">
      <xdr:nvCxnSpPr>
        <xdr:cNvPr id="520" name="直線コネクタ 519">
          <a:extLst>
            <a:ext uri="{FF2B5EF4-FFF2-40B4-BE49-F238E27FC236}">
              <a16:creationId xmlns:a16="http://schemas.microsoft.com/office/drawing/2014/main" id="{90CE449D-44C8-4034-8072-D52048531D5B}"/>
            </a:ext>
          </a:extLst>
        </xdr:cNvPr>
        <xdr:cNvCxnSpPr/>
      </xdr:nvCxnSpPr>
      <xdr:spPr>
        <a:xfrm flipV="1">
          <a:off x="14696439" y="5332730"/>
          <a:ext cx="0" cy="1515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1" name="【一般廃棄物処理施設】&#10;有形固定資産減価償却率最小値テキスト">
          <a:extLst>
            <a:ext uri="{FF2B5EF4-FFF2-40B4-BE49-F238E27FC236}">
              <a16:creationId xmlns:a16="http://schemas.microsoft.com/office/drawing/2014/main" id="{BC5CCC21-7BD7-4724-826B-ED1164BF3928}"/>
            </a:ext>
          </a:extLst>
        </xdr:cNvPr>
        <xdr:cNvSpPr txBox="1"/>
      </xdr:nvSpPr>
      <xdr:spPr>
        <a:xfrm>
          <a:off x="14735175" y="685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2" name="直線コネクタ 521">
          <a:extLst>
            <a:ext uri="{FF2B5EF4-FFF2-40B4-BE49-F238E27FC236}">
              <a16:creationId xmlns:a16="http://schemas.microsoft.com/office/drawing/2014/main" id="{26B53A5F-C33A-4E2E-BFDF-284C96098DED}"/>
            </a:ext>
          </a:extLst>
        </xdr:cNvPr>
        <xdr:cNvCxnSpPr/>
      </xdr:nvCxnSpPr>
      <xdr:spPr>
        <a:xfrm>
          <a:off x="14611350" y="68484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523" name="【一般廃棄物処理施設】&#10;有形固定資産減価償却率最大値テキスト">
          <a:extLst>
            <a:ext uri="{FF2B5EF4-FFF2-40B4-BE49-F238E27FC236}">
              <a16:creationId xmlns:a16="http://schemas.microsoft.com/office/drawing/2014/main" id="{676ECC48-6920-457F-816F-8CA8D5A86709}"/>
            </a:ext>
          </a:extLst>
        </xdr:cNvPr>
        <xdr:cNvSpPr txBox="1"/>
      </xdr:nvSpPr>
      <xdr:spPr>
        <a:xfrm>
          <a:off x="14735175" y="511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524" name="直線コネクタ 523">
          <a:extLst>
            <a:ext uri="{FF2B5EF4-FFF2-40B4-BE49-F238E27FC236}">
              <a16:creationId xmlns:a16="http://schemas.microsoft.com/office/drawing/2014/main" id="{42E106A5-E21B-4C78-9C0F-6865BD9D36CE}"/>
            </a:ext>
          </a:extLst>
        </xdr:cNvPr>
        <xdr:cNvCxnSpPr/>
      </xdr:nvCxnSpPr>
      <xdr:spPr>
        <a:xfrm>
          <a:off x="14611350" y="53327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108602</xdr:rowOff>
    </xdr:from>
    <xdr:ext cx="405111" cy="259045"/>
    <xdr:sp macro="" textlink="">
      <xdr:nvSpPr>
        <xdr:cNvPr id="525" name="【一般廃棄物処理施設】&#10;有形固定資産減価償却率平均値テキスト">
          <a:extLst>
            <a:ext uri="{FF2B5EF4-FFF2-40B4-BE49-F238E27FC236}">
              <a16:creationId xmlns:a16="http://schemas.microsoft.com/office/drawing/2014/main" id="{299D5171-0A98-464A-B3DE-C4310D5D808F}"/>
            </a:ext>
          </a:extLst>
        </xdr:cNvPr>
        <xdr:cNvSpPr txBox="1"/>
      </xdr:nvSpPr>
      <xdr:spPr>
        <a:xfrm>
          <a:off x="14735175" y="6106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130175</xdr:rowOff>
    </xdr:from>
    <xdr:to>
      <xdr:col>85</xdr:col>
      <xdr:colOff>177800</xdr:colOff>
      <xdr:row>38</xdr:row>
      <xdr:rowOff>60325</xdr:rowOff>
    </xdr:to>
    <xdr:sp macro="" textlink="">
      <xdr:nvSpPr>
        <xdr:cNvPr id="526" name="フローチャート: 判断 525">
          <a:extLst>
            <a:ext uri="{FF2B5EF4-FFF2-40B4-BE49-F238E27FC236}">
              <a16:creationId xmlns:a16="http://schemas.microsoft.com/office/drawing/2014/main" id="{5D6F548B-6EAF-4265-B0CC-E82CD64CAB2D}"/>
            </a:ext>
          </a:extLst>
        </xdr:cNvPr>
        <xdr:cNvSpPr/>
      </xdr:nvSpPr>
      <xdr:spPr>
        <a:xfrm>
          <a:off x="14649450" y="61309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128270</xdr:rowOff>
    </xdr:from>
    <xdr:to>
      <xdr:col>81</xdr:col>
      <xdr:colOff>101600</xdr:colOff>
      <xdr:row>38</xdr:row>
      <xdr:rowOff>58420</xdr:rowOff>
    </xdr:to>
    <xdr:sp macro="" textlink="">
      <xdr:nvSpPr>
        <xdr:cNvPr id="527" name="フローチャート: 判断 526">
          <a:extLst>
            <a:ext uri="{FF2B5EF4-FFF2-40B4-BE49-F238E27FC236}">
              <a16:creationId xmlns:a16="http://schemas.microsoft.com/office/drawing/2014/main" id="{15B1B4CA-0098-45C6-AB9E-21F01AAF0B3F}"/>
            </a:ext>
          </a:extLst>
        </xdr:cNvPr>
        <xdr:cNvSpPr/>
      </xdr:nvSpPr>
      <xdr:spPr>
        <a:xfrm>
          <a:off x="13887450" y="612584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153035</xdr:rowOff>
    </xdr:from>
    <xdr:to>
      <xdr:col>76</xdr:col>
      <xdr:colOff>165100</xdr:colOff>
      <xdr:row>38</xdr:row>
      <xdr:rowOff>83185</xdr:rowOff>
    </xdr:to>
    <xdr:sp macro="" textlink="">
      <xdr:nvSpPr>
        <xdr:cNvPr id="528" name="フローチャート: 判断 527">
          <a:extLst>
            <a:ext uri="{FF2B5EF4-FFF2-40B4-BE49-F238E27FC236}">
              <a16:creationId xmlns:a16="http://schemas.microsoft.com/office/drawing/2014/main" id="{09AC7066-A802-4039-970C-82232D710EDA}"/>
            </a:ext>
          </a:extLst>
        </xdr:cNvPr>
        <xdr:cNvSpPr/>
      </xdr:nvSpPr>
      <xdr:spPr>
        <a:xfrm>
          <a:off x="13096875" y="615378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154940</xdr:rowOff>
    </xdr:from>
    <xdr:to>
      <xdr:col>72</xdr:col>
      <xdr:colOff>38100</xdr:colOff>
      <xdr:row>38</xdr:row>
      <xdr:rowOff>85090</xdr:rowOff>
    </xdr:to>
    <xdr:sp macro="" textlink="">
      <xdr:nvSpPr>
        <xdr:cNvPr id="529" name="フローチャート: 判断 528">
          <a:extLst>
            <a:ext uri="{FF2B5EF4-FFF2-40B4-BE49-F238E27FC236}">
              <a16:creationId xmlns:a16="http://schemas.microsoft.com/office/drawing/2014/main" id="{CA98869D-0FCA-46CA-9E9E-746868BF58E1}"/>
            </a:ext>
          </a:extLst>
        </xdr:cNvPr>
        <xdr:cNvSpPr/>
      </xdr:nvSpPr>
      <xdr:spPr>
        <a:xfrm>
          <a:off x="12296775" y="615569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130175</xdr:rowOff>
    </xdr:from>
    <xdr:to>
      <xdr:col>67</xdr:col>
      <xdr:colOff>101600</xdr:colOff>
      <xdr:row>38</xdr:row>
      <xdr:rowOff>60325</xdr:rowOff>
    </xdr:to>
    <xdr:sp macro="" textlink="">
      <xdr:nvSpPr>
        <xdr:cNvPr id="530" name="フローチャート: 判断 529">
          <a:extLst>
            <a:ext uri="{FF2B5EF4-FFF2-40B4-BE49-F238E27FC236}">
              <a16:creationId xmlns:a16="http://schemas.microsoft.com/office/drawing/2014/main" id="{747CDF4A-1926-4C12-A5B0-DEE735B8AB9A}"/>
            </a:ext>
          </a:extLst>
        </xdr:cNvPr>
        <xdr:cNvSpPr/>
      </xdr:nvSpPr>
      <xdr:spPr>
        <a:xfrm>
          <a:off x="11487150" y="61309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FD83987B-7029-499C-AE1A-58F9917F9B99}"/>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FA82CC61-202E-4334-932C-79C23BC19B6E}"/>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1ADF56B-D265-42EC-BB2E-33F6A75BF672}"/>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6B1395A7-95F0-4B18-A658-13E314EDDD03}"/>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62CF9832-513A-4AFC-A73F-C67C29387E9E}"/>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12065</xdr:rowOff>
    </xdr:from>
    <xdr:to>
      <xdr:col>85</xdr:col>
      <xdr:colOff>177800</xdr:colOff>
      <xdr:row>36</xdr:row>
      <xdr:rowOff>113665</xdr:rowOff>
    </xdr:to>
    <xdr:sp macro="" textlink="">
      <xdr:nvSpPr>
        <xdr:cNvPr id="536" name="楕円 535">
          <a:extLst>
            <a:ext uri="{FF2B5EF4-FFF2-40B4-BE49-F238E27FC236}">
              <a16:creationId xmlns:a16="http://schemas.microsoft.com/office/drawing/2014/main" id="{55E92008-A9C1-459E-90A9-04E3CB1BEAFA}"/>
            </a:ext>
          </a:extLst>
        </xdr:cNvPr>
        <xdr:cNvSpPr/>
      </xdr:nvSpPr>
      <xdr:spPr>
        <a:xfrm>
          <a:off x="14649450" y="584771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34942</xdr:rowOff>
    </xdr:from>
    <xdr:ext cx="405111" cy="259045"/>
    <xdr:sp macro="" textlink="">
      <xdr:nvSpPr>
        <xdr:cNvPr id="537" name="【一般廃棄物処理施設】&#10;有形固定資産減価償却率該当値テキスト">
          <a:extLst>
            <a:ext uri="{FF2B5EF4-FFF2-40B4-BE49-F238E27FC236}">
              <a16:creationId xmlns:a16="http://schemas.microsoft.com/office/drawing/2014/main" id="{6827E111-1C6A-4C02-A87D-B9B38A554089}"/>
            </a:ext>
          </a:extLst>
        </xdr:cNvPr>
        <xdr:cNvSpPr txBox="1"/>
      </xdr:nvSpPr>
      <xdr:spPr>
        <a:xfrm>
          <a:off x="14735175" y="5711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141605</xdr:rowOff>
    </xdr:from>
    <xdr:to>
      <xdr:col>81</xdr:col>
      <xdr:colOff>101600</xdr:colOff>
      <xdr:row>34</xdr:row>
      <xdr:rowOff>71755</xdr:rowOff>
    </xdr:to>
    <xdr:sp macro="" textlink="">
      <xdr:nvSpPr>
        <xdr:cNvPr id="538" name="楕円 537">
          <a:extLst>
            <a:ext uri="{FF2B5EF4-FFF2-40B4-BE49-F238E27FC236}">
              <a16:creationId xmlns:a16="http://schemas.microsoft.com/office/drawing/2014/main" id="{420FA591-D7DA-4035-936D-9D6A44D47676}"/>
            </a:ext>
          </a:extLst>
        </xdr:cNvPr>
        <xdr:cNvSpPr/>
      </xdr:nvSpPr>
      <xdr:spPr>
        <a:xfrm>
          <a:off x="13887450" y="549783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20955</xdr:rowOff>
    </xdr:from>
    <xdr:to>
      <xdr:col>85</xdr:col>
      <xdr:colOff>127000</xdr:colOff>
      <xdr:row>36</xdr:row>
      <xdr:rowOff>62865</xdr:rowOff>
    </xdr:to>
    <xdr:cxnSp macro="">
      <xdr:nvCxnSpPr>
        <xdr:cNvPr id="539" name="直線コネクタ 538">
          <a:extLst>
            <a:ext uri="{FF2B5EF4-FFF2-40B4-BE49-F238E27FC236}">
              <a16:creationId xmlns:a16="http://schemas.microsoft.com/office/drawing/2014/main" id="{F452B6C9-64AC-4746-8BDC-B08F5F698EDE}"/>
            </a:ext>
          </a:extLst>
        </xdr:cNvPr>
        <xdr:cNvCxnSpPr/>
      </xdr:nvCxnSpPr>
      <xdr:spPr>
        <a:xfrm>
          <a:off x="13935075" y="5535930"/>
          <a:ext cx="762000" cy="368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57785</xdr:rowOff>
    </xdr:from>
    <xdr:to>
      <xdr:col>76</xdr:col>
      <xdr:colOff>165100</xdr:colOff>
      <xdr:row>34</xdr:row>
      <xdr:rowOff>159385</xdr:rowOff>
    </xdr:to>
    <xdr:sp macro="" textlink="">
      <xdr:nvSpPr>
        <xdr:cNvPr id="540" name="楕円 539">
          <a:extLst>
            <a:ext uri="{FF2B5EF4-FFF2-40B4-BE49-F238E27FC236}">
              <a16:creationId xmlns:a16="http://schemas.microsoft.com/office/drawing/2014/main" id="{04BF9E26-D160-4201-9CF4-E47FFB94541A}"/>
            </a:ext>
          </a:extLst>
        </xdr:cNvPr>
        <xdr:cNvSpPr/>
      </xdr:nvSpPr>
      <xdr:spPr>
        <a:xfrm>
          <a:off x="13096875" y="557276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20955</xdr:rowOff>
    </xdr:from>
    <xdr:to>
      <xdr:col>81</xdr:col>
      <xdr:colOff>50800</xdr:colOff>
      <xdr:row>34</xdr:row>
      <xdr:rowOff>108585</xdr:rowOff>
    </xdr:to>
    <xdr:cxnSp macro="">
      <xdr:nvCxnSpPr>
        <xdr:cNvPr id="541" name="直線コネクタ 540">
          <a:extLst>
            <a:ext uri="{FF2B5EF4-FFF2-40B4-BE49-F238E27FC236}">
              <a16:creationId xmlns:a16="http://schemas.microsoft.com/office/drawing/2014/main" id="{F6B4EC30-F5A1-4E6A-8674-807FB8F05B81}"/>
            </a:ext>
          </a:extLst>
        </xdr:cNvPr>
        <xdr:cNvCxnSpPr/>
      </xdr:nvCxnSpPr>
      <xdr:spPr>
        <a:xfrm flipV="1">
          <a:off x="13144500" y="5535930"/>
          <a:ext cx="790575"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143510</xdr:rowOff>
    </xdr:from>
    <xdr:to>
      <xdr:col>72</xdr:col>
      <xdr:colOff>38100</xdr:colOff>
      <xdr:row>34</xdr:row>
      <xdr:rowOff>73660</xdr:rowOff>
    </xdr:to>
    <xdr:sp macro="" textlink="">
      <xdr:nvSpPr>
        <xdr:cNvPr id="542" name="楕円 541">
          <a:extLst>
            <a:ext uri="{FF2B5EF4-FFF2-40B4-BE49-F238E27FC236}">
              <a16:creationId xmlns:a16="http://schemas.microsoft.com/office/drawing/2014/main" id="{C2C95649-5B7F-44C1-AB44-E3A29E5B7B1B}"/>
            </a:ext>
          </a:extLst>
        </xdr:cNvPr>
        <xdr:cNvSpPr/>
      </xdr:nvSpPr>
      <xdr:spPr>
        <a:xfrm>
          <a:off x="12296775" y="549338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22860</xdr:rowOff>
    </xdr:from>
    <xdr:to>
      <xdr:col>76</xdr:col>
      <xdr:colOff>114300</xdr:colOff>
      <xdr:row>34</xdr:row>
      <xdr:rowOff>108585</xdr:rowOff>
    </xdr:to>
    <xdr:cxnSp macro="">
      <xdr:nvCxnSpPr>
        <xdr:cNvPr id="543" name="直線コネクタ 542">
          <a:extLst>
            <a:ext uri="{FF2B5EF4-FFF2-40B4-BE49-F238E27FC236}">
              <a16:creationId xmlns:a16="http://schemas.microsoft.com/office/drawing/2014/main" id="{06C3CCB2-4842-4944-B050-AF6754B74D12}"/>
            </a:ext>
          </a:extLst>
        </xdr:cNvPr>
        <xdr:cNvCxnSpPr/>
      </xdr:nvCxnSpPr>
      <xdr:spPr>
        <a:xfrm>
          <a:off x="12344400" y="5541010"/>
          <a:ext cx="800100" cy="7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149225</xdr:rowOff>
    </xdr:from>
    <xdr:to>
      <xdr:col>67</xdr:col>
      <xdr:colOff>101600</xdr:colOff>
      <xdr:row>38</xdr:row>
      <xdr:rowOff>79375</xdr:rowOff>
    </xdr:to>
    <xdr:sp macro="" textlink="">
      <xdr:nvSpPr>
        <xdr:cNvPr id="544" name="楕円 543">
          <a:extLst>
            <a:ext uri="{FF2B5EF4-FFF2-40B4-BE49-F238E27FC236}">
              <a16:creationId xmlns:a16="http://schemas.microsoft.com/office/drawing/2014/main" id="{ABBA6AFE-6794-4C2E-9F88-80F592CA4A38}"/>
            </a:ext>
          </a:extLst>
        </xdr:cNvPr>
        <xdr:cNvSpPr/>
      </xdr:nvSpPr>
      <xdr:spPr>
        <a:xfrm>
          <a:off x="11487150" y="61499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22860</xdr:rowOff>
    </xdr:from>
    <xdr:to>
      <xdr:col>71</xdr:col>
      <xdr:colOff>177800</xdr:colOff>
      <xdr:row>38</xdr:row>
      <xdr:rowOff>28575</xdr:rowOff>
    </xdr:to>
    <xdr:cxnSp macro="">
      <xdr:nvCxnSpPr>
        <xdr:cNvPr id="545" name="直線コネクタ 544">
          <a:extLst>
            <a:ext uri="{FF2B5EF4-FFF2-40B4-BE49-F238E27FC236}">
              <a16:creationId xmlns:a16="http://schemas.microsoft.com/office/drawing/2014/main" id="{C9C241DF-C65B-4A6A-B6A1-14426C44D544}"/>
            </a:ext>
          </a:extLst>
        </xdr:cNvPr>
        <xdr:cNvCxnSpPr/>
      </xdr:nvCxnSpPr>
      <xdr:spPr>
        <a:xfrm flipV="1">
          <a:off x="11534775" y="5541010"/>
          <a:ext cx="809625" cy="647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49547</xdr:rowOff>
    </xdr:from>
    <xdr:ext cx="405111" cy="259045"/>
    <xdr:sp macro="" textlink="">
      <xdr:nvSpPr>
        <xdr:cNvPr id="546" name="n_1aveValue【一般廃棄物処理施設】&#10;有形固定資産減価償却率">
          <a:extLst>
            <a:ext uri="{FF2B5EF4-FFF2-40B4-BE49-F238E27FC236}">
              <a16:creationId xmlns:a16="http://schemas.microsoft.com/office/drawing/2014/main" id="{6E7F898B-3D96-4C0D-B834-B1EBAD2B2734}"/>
            </a:ext>
          </a:extLst>
        </xdr:cNvPr>
        <xdr:cNvSpPr txBox="1"/>
      </xdr:nvSpPr>
      <xdr:spPr>
        <a:xfrm>
          <a:off x="13745219" y="620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74312</xdr:rowOff>
    </xdr:from>
    <xdr:ext cx="405111" cy="259045"/>
    <xdr:sp macro="" textlink="">
      <xdr:nvSpPr>
        <xdr:cNvPr id="547" name="n_2aveValue【一般廃棄物処理施設】&#10;有形固定資産減価償却率">
          <a:extLst>
            <a:ext uri="{FF2B5EF4-FFF2-40B4-BE49-F238E27FC236}">
              <a16:creationId xmlns:a16="http://schemas.microsoft.com/office/drawing/2014/main" id="{83738971-91DB-452F-B3E5-46CDFF9AEBCB}"/>
            </a:ext>
          </a:extLst>
        </xdr:cNvPr>
        <xdr:cNvSpPr txBox="1"/>
      </xdr:nvSpPr>
      <xdr:spPr>
        <a:xfrm>
          <a:off x="12964169" y="6236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76217</xdr:rowOff>
    </xdr:from>
    <xdr:ext cx="405111" cy="259045"/>
    <xdr:sp macro="" textlink="">
      <xdr:nvSpPr>
        <xdr:cNvPr id="548" name="n_3aveValue【一般廃棄物処理施設】&#10;有形固定資産減価償却率">
          <a:extLst>
            <a:ext uri="{FF2B5EF4-FFF2-40B4-BE49-F238E27FC236}">
              <a16:creationId xmlns:a16="http://schemas.microsoft.com/office/drawing/2014/main" id="{F52A5F8E-FCDD-483A-B3E9-75CFC2639645}"/>
            </a:ext>
          </a:extLst>
        </xdr:cNvPr>
        <xdr:cNvSpPr txBox="1"/>
      </xdr:nvSpPr>
      <xdr:spPr>
        <a:xfrm>
          <a:off x="12164069" y="6238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76852</xdr:rowOff>
    </xdr:from>
    <xdr:ext cx="405111" cy="259045"/>
    <xdr:sp macro="" textlink="">
      <xdr:nvSpPr>
        <xdr:cNvPr id="549" name="n_4aveValue【一般廃棄物処理施設】&#10;有形固定資産減価償却率">
          <a:extLst>
            <a:ext uri="{FF2B5EF4-FFF2-40B4-BE49-F238E27FC236}">
              <a16:creationId xmlns:a16="http://schemas.microsoft.com/office/drawing/2014/main" id="{DB1098FE-1FA8-4D3F-A960-3144CF2DEF8B}"/>
            </a:ext>
          </a:extLst>
        </xdr:cNvPr>
        <xdr:cNvSpPr txBox="1"/>
      </xdr:nvSpPr>
      <xdr:spPr>
        <a:xfrm>
          <a:off x="11354444" y="591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88282</xdr:rowOff>
    </xdr:from>
    <xdr:ext cx="405111" cy="259045"/>
    <xdr:sp macro="" textlink="">
      <xdr:nvSpPr>
        <xdr:cNvPr id="550" name="n_1mainValue【一般廃棄物処理施設】&#10;有形固定資産減価償却率">
          <a:extLst>
            <a:ext uri="{FF2B5EF4-FFF2-40B4-BE49-F238E27FC236}">
              <a16:creationId xmlns:a16="http://schemas.microsoft.com/office/drawing/2014/main" id="{832D9632-B67A-4CB2-9E00-462A096931AA}"/>
            </a:ext>
          </a:extLst>
        </xdr:cNvPr>
        <xdr:cNvSpPr txBox="1"/>
      </xdr:nvSpPr>
      <xdr:spPr>
        <a:xfrm>
          <a:off x="13745219" y="5276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4462</xdr:rowOff>
    </xdr:from>
    <xdr:ext cx="405111" cy="259045"/>
    <xdr:sp macro="" textlink="">
      <xdr:nvSpPr>
        <xdr:cNvPr id="551" name="n_2mainValue【一般廃棄物処理施設】&#10;有形固定資産減価償却率">
          <a:extLst>
            <a:ext uri="{FF2B5EF4-FFF2-40B4-BE49-F238E27FC236}">
              <a16:creationId xmlns:a16="http://schemas.microsoft.com/office/drawing/2014/main" id="{1383935F-749D-4E0A-BACB-E1219FA9487F}"/>
            </a:ext>
          </a:extLst>
        </xdr:cNvPr>
        <xdr:cNvSpPr txBox="1"/>
      </xdr:nvSpPr>
      <xdr:spPr>
        <a:xfrm>
          <a:off x="12964169" y="5360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90187</xdr:rowOff>
    </xdr:from>
    <xdr:ext cx="405111" cy="259045"/>
    <xdr:sp macro="" textlink="">
      <xdr:nvSpPr>
        <xdr:cNvPr id="552" name="n_3mainValue【一般廃棄物処理施設】&#10;有形固定資産減価償却率">
          <a:extLst>
            <a:ext uri="{FF2B5EF4-FFF2-40B4-BE49-F238E27FC236}">
              <a16:creationId xmlns:a16="http://schemas.microsoft.com/office/drawing/2014/main" id="{F8E41CE6-E680-4CDC-BEF4-182E16933ED1}"/>
            </a:ext>
          </a:extLst>
        </xdr:cNvPr>
        <xdr:cNvSpPr txBox="1"/>
      </xdr:nvSpPr>
      <xdr:spPr>
        <a:xfrm>
          <a:off x="12164069" y="5278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70502</xdr:rowOff>
    </xdr:from>
    <xdr:ext cx="405111" cy="259045"/>
    <xdr:sp macro="" textlink="">
      <xdr:nvSpPr>
        <xdr:cNvPr id="553" name="n_4mainValue【一般廃棄物処理施設】&#10;有形固定資産減価償却率">
          <a:extLst>
            <a:ext uri="{FF2B5EF4-FFF2-40B4-BE49-F238E27FC236}">
              <a16:creationId xmlns:a16="http://schemas.microsoft.com/office/drawing/2014/main" id="{DC98B792-5647-424F-9FBD-486378FA320F}"/>
            </a:ext>
          </a:extLst>
        </xdr:cNvPr>
        <xdr:cNvSpPr txBox="1"/>
      </xdr:nvSpPr>
      <xdr:spPr>
        <a:xfrm>
          <a:off x="11354444"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a:extLst>
            <a:ext uri="{FF2B5EF4-FFF2-40B4-BE49-F238E27FC236}">
              <a16:creationId xmlns:a16="http://schemas.microsoft.com/office/drawing/2014/main" id="{7EADB868-968F-404B-B5F0-8D50B915A4A4}"/>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a:extLst>
            <a:ext uri="{FF2B5EF4-FFF2-40B4-BE49-F238E27FC236}">
              <a16:creationId xmlns:a16="http://schemas.microsoft.com/office/drawing/2014/main" id="{B895EDA5-6446-4AAE-B886-E63658F6C13E}"/>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a:extLst>
            <a:ext uri="{FF2B5EF4-FFF2-40B4-BE49-F238E27FC236}">
              <a16:creationId xmlns:a16="http://schemas.microsoft.com/office/drawing/2014/main" id="{40BC2212-FEAE-49F6-9296-E5FACE9DFE8F}"/>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a:extLst>
            <a:ext uri="{FF2B5EF4-FFF2-40B4-BE49-F238E27FC236}">
              <a16:creationId xmlns:a16="http://schemas.microsoft.com/office/drawing/2014/main" id="{57B24BEE-F859-47C1-8088-21E50DEDDF46}"/>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a:extLst>
            <a:ext uri="{FF2B5EF4-FFF2-40B4-BE49-F238E27FC236}">
              <a16:creationId xmlns:a16="http://schemas.microsoft.com/office/drawing/2014/main" id="{7B64305F-EE2E-4D17-949F-81690B88ED88}"/>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a:extLst>
            <a:ext uri="{FF2B5EF4-FFF2-40B4-BE49-F238E27FC236}">
              <a16:creationId xmlns:a16="http://schemas.microsoft.com/office/drawing/2014/main" id="{63F40E28-BBDD-44EF-9FA5-6D5BC37EC004}"/>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a:extLst>
            <a:ext uri="{FF2B5EF4-FFF2-40B4-BE49-F238E27FC236}">
              <a16:creationId xmlns:a16="http://schemas.microsoft.com/office/drawing/2014/main" id="{F2F86472-E8F9-4FC7-9C12-F64F1EB8F8AF}"/>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a:extLst>
            <a:ext uri="{FF2B5EF4-FFF2-40B4-BE49-F238E27FC236}">
              <a16:creationId xmlns:a16="http://schemas.microsoft.com/office/drawing/2014/main" id="{67BAF7F1-BCCF-4FAF-B411-F368B1E7AE4F}"/>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a:extLst>
            <a:ext uri="{FF2B5EF4-FFF2-40B4-BE49-F238E27FC236}">
              <a16:creationId xmlns:a16="http://schemas.microsoft.com/office/drawing/2014/main" id="{3579451E-2EC5-471B-B6D7-A52DEDC789EC}"/>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a:extLst>
            <a:ext uri="{FF2B5EF4-FFF2-40B4-BE49-F238E27FC236}">
              <a16:creationId xmlns:a16="http://schemas.microsoft.com/office/drawing/2014/main" id="{AB9369CB-CF92-4D7A-8A90-6BED35D60A34}"/>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4" name="直線コネクタ 563">
          <a:extLst>
            <a:ext uri="{FF2B5EF4-FFF2-40B4-BE49-F238E27FC236}">
              <a16:creationId xmlns:a16="http://schemas.microsoft.com/office/drawing/2014/main" id="{A6106C60-38DD-482D-859A-2C562EB86E02}"/>
            </a:ext>
          </a:extLst>
        </xdr:cNvPr>
        <xdr:cNvCxnSpPr/>
      </xdr:nvCxnSpPr>
      <xdr:spPr>
        <a:xfrm>
          <a:off x="164592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5" name="テキスト ボックス 564">
          <a:extLst>
            <a:ext uri="{FF2B5EF4-FFF2-40B4-BE49-F238E27FC236}">
              <a16:creationId xmlns:a16="http://schemas.microsoft.com/office/drawing/2014/main" id="{0B77205B-D497-4BC0-85F5-A71169A13CD1}"/>
            </a:ext>
          </a:extLst>
        </xdr:cNvPr>
        <xdr:cNvSpPr txBox="1"/>
      </xdr:nvSpPr>
      <xdr:spPr>
        <a:xfrm>
          <a:off x="16248514" y="671260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6" name="直線コネクタ 565">
          <a:extLst>
            <a:ext uri="{FF2B5EF4-FFF2-40B4-BE49-F238E27FC236}">
              <a16:creationId xmlns:a16="http://schemas.microsoft.com/office/drawing/2014/main" id="{70D92441-738B-49A7-B44C-B7765536C8ED}"/>
            </a:ext>
          </a:extLst>
        </xdr:cNvPr>
        <xdr:cNvCxnSpPr/>
      </xdr:nvCxnSpPr>
      <xdr:spPr>
        <a:xfrm>
          <a:off x="164592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7" name="テキスト ボックス 566">
          <a:extLst>
            <a:ext uri="{FF2B5EF4-FFF2-40B4-BE49-F238E27FC236}">
              <a16:creationId xmlns:a16="http://schemas.microsoft.com/office/drawing/2014/main" id="{CA056C9A-BF32-4054-9DCB-CC565FBD41C0}"/>
            </a:ext>
          </a:extLst>
        </xdr:cNvPr>
        <xdr:cNvSpPr txBox="1"/>
      </xdr:nvSpPr>
      <xdr:spPr>
        <a:xfrm>
          <a:off x="15936806" y="63506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8" name="直線コネクタ 567">
          <a:extLst>
            <a:ext uri="{FF2B5EF4-FFF2-40B4-BE49-F238E27FC236}">
              <a16:creationId xmlns:a16="http://schemas.microsoft.com/office/drawing/2014/main" id="{57404EA1-0BF6-4005-8E91-FF538A78EA9C}"/>
            </a:ext>
          </a:extLst>
        </xdr:cNvPr>
        <xdr:cNvCxnSpPr/>
      </xdr:nvCxnSpPr>
      <xdr:spPr>
        <a:xfrm>
          <a:off x="164592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9" name="テキスト ボックス 568">
          <a:extLst>
            <a:ext uri="{FF2B5EF4-FFF2-40B4-BE49-F238E27FC236}">
              <a16:creationId xmlns:a16="http://schemas.microsoft.com/office/drawing/2014/main" id="{9E64C7BF-D301-4E0A-BA0D-FBD4D4C37B18}"/>
            </a:ext>
          </a:extLst>
        </xdr:cNvPr>
        <xdr:cNvSpPr txBox="1"/>
      </xdr:nvSpPr>
      <xdr:spPr>
        <a:xfrm>
          <a:off x="15936806" y="5998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0" name="直線コネクタ 569">
          <a:extLst>
            <a:ext uri="{FF2B5EF4-FFF2-40B4-BE49-F238E27FC236}">
              <a16:creationId xmlns:a16="http://schemas.microsoft.com/office/drawing/2014/main" id="{A1ABDACC-E248-4021-9F87-33F090A186FE}"/>
            </a:ext>
          </a:extLst>
        </xdr:cNvPr>
        <xdr:cNvCxnSpPr/>
      </xdr:nvCxnSpPr>
      <xdr:spPr>
        <a:xfrm>
          <a:off x="164592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71" name="テキスト ボックス 570">
          <a:extLst>
            <a:ext uri="{FF2B5EF4-FFF2-40B4-BE49-F238E27FC236}">
              <a16:creationId xmlns:a16="http://schemas.microsoft.com/office/drawing/2014/main" id="{DF8144B6-EDA6-41F3-9F9B-A6A4527B93B7}"/>
            </a:ext>
          </a:extLst>
        </xdr:cNvPr>
        <xdr:cNvSpPr txBox="1"/>
      </xdr:nvSpPr>
      <xdr:spPr>
        <a:xfrm>
          <a:off x="15936806" y="563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2" name="直線コネクタ 571">
          <a:extLst>
            <a:ext uri="{FF2B5EF4-FFF2-40B4-BE49-F238E27FC236}">
              <a16:creationId xmlns:a16="http://schemas.microsoft.com/office/drawing/2014/main" id="{D486FDA9-DD6C-4B22-AFDA-8C811105F1ED}"/>
            </a:ext>
          </a:extLst>
        </xdr:cNvPr>
        <xdr:cNvCxnSpPr/>
      </xdr:nvCxnSpPr>
      <xdr:spPr>
        <a:xfrm>
          <a:off x="164592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3" name="テキスト ボックス 572">
          <a:extLst>
            <a:ext uri="{FF2B5EF4-FFF2-40B4-BE49-F238E27FC236}">
              <a16:creationId xmlns:a16="http://schemas.microsoft.com/office/drawing/2014/main" id="{FF81F31D-7CA7-4B3F-8F4B-EE8A55EA71B7}"/>
            </a:ext>
          </a:extLst>
        </xdr:cNvPr>
        <xdr:cNvSpPr txBox="1"/>
      </xdr:nvSpPr>
      <xdr:spPr>
        <a:xfrm>
          <a:off x="15936806" y="5274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id="{032EF411-177E-4BE2-82A5-FFCFB71268B5}"/>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5" name="テキスト ボックス 574">
          <a:extLst>
            <a:ext uri="{FF2B5EF4-FFF2-40B4-BE49-F238E27FC236}">
              <a16:creationId xmlns:a16="http://schemas.microsoft.com/office/drawing/2014/main" id="{DFB5A6E0-AB6E-4586-8B5D-EF0BC3095D81}"/>
            </a:ext>
          </a:extLst>
        </xdr:cNvPr>
        <xdr:cNvSpPr txBox="1"/>
      </xdr:nvSpPr>
      <xdr:spPr>
        <a:xfrm>
          <a:off x="15936806" y="491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一般廃棄物処理施設】&#10;一人当たり有形固定資産（償却資産）額グラフ枠">
          <a:extLst>
            <a:ext uri="{FF2B5EF4-FFF2-40B4-BE49-F238E27FC236}">
              <a16:creationId xmlns:a16="http://schemas.microsoft.com/office/drawing/2014/main" id="{738AFFA3-AAE4-4655-9429-A2B840C52F5C}"/>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98881</xdr:rowOff>
    </xdr:from>
    <xdr:to>
      <xdr:col>116</xdr:col>
      <xdr:colOff>62864</xdr:colOff>
      <xdr:row>42</xdr:row>
      <xdr:rowOff>30087</xdr:rowOff>
    </xdr:to>
    <xdr:cxnSp macro="">
      <xdr:nvCxnSpPr>
        <xdr:cNvPr id="577" name="直線コネクタ 576">
          <a:extLst>
            <a:ext uri="{FF2B5EF4-FFF2-40B4-BE49-F238E27FC236}">
              <a16:creationId xmlns:a16="http://schemas.microsoft.com/office/drawing/2014/main" id="{31F7CDA8-27DA-4B4A-8490-069955BCDA00}"/>
            </a:ext>
          </a:extLst>
        </xdr:cNvPr>
        <xdr:cNvCxnSpPr/>
      </xdr:nvCxnSpPr>
      <xdr:spPr>
        <a:xfrm flipV="1">
          <a:off x="19954239" y="5617031"/>
          <a:ext cx="0" cy="1220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33914</xdr:rowOff>
    </xdr:from>
    <xdr:ext cx="469744" cy="259045"/>
    <xdr:sp macro="" textlink="">
      <xdr:nvSpPr>
        <xdr:cNvPr id="578" name="【一般廃棄物処理施設】&#10;一人当たり有形固定資産（償却資産）額最小値テキスト">
          <a:extLst>
            <a:ext uri="{FF2B5EF4-FFF2-40B4-BE49-F238E27FC236}">
              <a16:creationId xmlns:a16="http://schemas.microsoft.com/office/drawing/2014/main" id="{ACB4F8E3-94AC-4B4A-9CD8-43DD82B28225}"/>
            </a:ext>
          </a:extLst>
        </xdr:cNvPr>
        <xdr:cNvSpPr txBox="1"/>
      </xdr:nvSpPr>
      <xdr:spPr>
        <a:xfrm>
          <a:off x="19992975" y="6841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30087</xdr:rowOff>
    </xdr:from>
    <xdr:to>
      <xdr:col>116</xdr:col>
      <xdr:colOff>152400</xdr:colOff>
      <xdr:row>42</xdr:row>
      <xdr:rowOff>30087</xdr:rowOff>
    </xdr:to>
    <xdr:cxnSp macro="">
      <xdr:nvCxnSpPr>
        <xdr:cNvPr id="579" name="直線コネクタ 578">
          <a:extLst>
            <a:ext uri="{FF2B5EF4-FFF2-40B4-BE49-F238E27FC236}">
              <a16:creationId xmlns:a16="http://schemas.microsoft.com/office/drawing/2014/main" id="{7E759A4D-3395-4A4A-9417-A70072FBD256}"/>
            </a:ext>
          </a:extLst>
        </xdr:cNvPr>
        <xdr:cNvCxnSpPr/>
      </xdr:nvCxnSpPr>
      <xdr:spPr>
        <a:xfrm>
          <a:off x="19878675" y="683728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45558</xdr:rowOff>
    </xdr:from>
    <xdr:ext cx="599010" cy="259045"/>
    <xdr:sp macro="" textlink="">
      <xdr:nvSpPr>
        <xdr:cNvPr id="580" name="【一般廃棄物処理施設】&#10;一人当たり有形固定資産（償却資産）額最大値テキスト">
          <a:extLst>
            <a:ext uri="{FF2B5EF4-FFF2-40B4-BE49-F238E27FC236}">
              <a16:creationId xmlns:a16="http://schemas.microsoft.com/office/drawing/2014/main" id="{FDBE4FA8-58A4-46E5-A0FB-0C78538918A9}"/>
            </a:ext>
          </a:extLst>
        </xdr:cNvPr>
        <xdr:cNvSpPr txBox="1"/>
      </xdr:nvSpPr>
      <xdr:spPr>
        <a:xfrm>
          <a:off x="19992975" y="5401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98881</xdr:rowOff>
    </xdr:from>
    <xdr:to>
      <xdr:col>116</xdr:col>
      <xdr:colOff>152400</xdr:colOff>
      <xdr:row>34</xdr:row>
      <xdr:rowOff>98881</xdr:rowOff>
    </xdr:to>
    <xdr:cxnSp macro="">
      <xdr:nvCxnSpPr>
        <xdr:cNvPr id="581" name="直線コネクタ 580">
          <a:extLst>
            <a:ext uri="{FF2B5EF4-FFF2-40B4-BE49-F238E27FC236}">
              <a16:creationId xmlns:a16="http://schemas.microsoft.com/office/drawing/2014/main" id="{D4350105-16A8-49B7-8787-BBDB6E4C6E8C}"/>
            </a:ext>
          </a:extLst>
        </xdr:cNvPr>
        <xdr:cNvCxnSpPr/>
      </xdr:nvCxnSpPr>
      <xdr:spPr>
        <a:xfrm>
          <a:off x="19878675" y="561703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4149</xdr:rowOff>
    </xdr:from>
    <xdr:ext cx="534377" cy="259045"/>
    <xdr:sp macro="" textlink="">
      <xdr:nvSpPr>
        <xdr:cNvPr id="582" name="【一般廃棄物処理施設】&#10;一人当たり有形固定資産（償却資産）額平均値テキスト">
          <a:extLst>
            <a:ext uri="{FF2B5EF4-FFF2-40B4-BE49-F238E27FC236}">
              <a16:creationId xmlns:a16="http://schemas.microsoft.com/office/drawing/2014/main" id="{25F515B1-9143-4849-BE39-DA2B195D7689}"/>
            </a:ext>
          </a:extLst>
        </xdr:cNvPr>
        <xdr:cNvSpPr txBox="1"/>
      </xdr:nvSpPr>
      <xdr:spPr>
        <a:xfrm>
          <a:off x="19992975" y="63319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152722</xdr:rowOff>
    </xdr:from>
    <xdr:to>
      <xdr:col>116</xdr:col>
      <xdr:colOff>114300</xdr:colOff>
      <xdr:row>40</xdr:row>
      <xdr:rowOff>82872</xdr:rowOff>
    </xdr:to>
    <xdr:sp macro="" textlink="">
      <xdr:nvSpPr>
        <xdr:cNvPr id="583" name="フローチャート: 判断 582">
          <a:extLst>
            <a:ext uri="{FF2B5EF4-FFF2-40B4-BE49-F238E27FC236}">
              <a16:creationId xmlns:a16="http://schemas.microsoft.com/office/drawing/2014/main" id="{21E4A9CE-BF89-41B8-B4A9-FB33A98C8BBE}"/>
            </a:ext>
          </a:extLst>
        </xdr:cNvPr>
        <xdr:cNvSpPr/>
      </xdr:nvSpPr>
      <xdr:spPr>
        <a:xfrm>
          <a:off x="19897725" y="647732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168561</xdr:rowOff>
    </xdr:from>
    <xdr:to>
      <xdr:col>112</xdr:col>
      <xdr:colOff>38100</xdr:colOff>
      <xdr:row>40</xdr:row>
      <xdr:rowOff>98711</xdr:rowOff>
    </xdr:to>
    <xdr:sp macro="" textlink="">
      <xdr:nvSpPr>
        <xdr:cNvPr id="584" name="フローチャート: 判断 583">
          <a:extLst>
            <a:ext uri="{FF2B5EF4-FFF2-40B4-BE49-F238E27FC236}">
              <a16:creationId xmlns:a16="http://schemas.microsoft.com/office/drawing/2014/main" id="{ED9B3E04-8A51-4A0F-BDED-B27A1C09853B}"/>
            </a:ext>
          </a:extLst>
        </xdr:cNvPr>
        <xdr:cNvSpPr/>
      </xdr:nvSpPr>
      <xdr:spPr>
        <a:xfrm>
          <a:off x="19154775" y="648363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30917</xdr:rowOff>
    </xdr:from>
    <xdr:to>
      <xdr:col>107</xdr:col>
      <xdr:colOff>101600</xdr:colOff>
      <xdr:row>40</xdr:row>
      <xdr:rowOff>132517</xdr:rowOff>
    </xdr:to>
    <xdr:sp macro="" textlink="">
      <xdr:nvSpPr>
        <xdr:cNvPr id="585" name="フローチャート: 判断 584">
          <a:extLst>
            <a:ext uri="{FF2B5EF4-FFF2-40B4-BE49-F238E27FC236}">
              <a16:creationId xmlns:a16="http://schemas.microsoft.com/office/drawing/2014/main" id="{D35AE3CD-232D-48A3-9977-067F5E554923}"/>
            </a:ext>
          </a:extLst>
        </xdr:cNvPr>
        <xdr:cNvSpPr/>
      </xdr:nvSpPr>
      <xdr:spPr>
        <a:xfrm>
          <a:off x="18345150" y="651426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25217</xdr:rowOff>
    </xdr:from>
    <xdr:to>
      <xdr:col>102</xdr:col>
      <xdr:colOff>165100</xdr:colOff>
      <xdr:row>40</xdr:row>
      <xdr:rowOff>126817</xdr:rowOff>
    </xdr:to>
    <xdr:sp macro="" textlink="">
      <xdr:nvSpPr>
        <xdr:cNvPr id="586" name="フローチャート: 判断 585">
          <a:extLst>
            <a:ext uri="{FF2B5EF4-FFF2-40B4-BE49-F238E27FC236}">
              <a16:creationId xmlns:a16="http://schemas.microsoft.com/office/drawing/2014/main" id="{C49D604F-77FF-4B7E-B824-85ABAAE733C8}"/>
            </a:ext>
          </a:extLst>
        </xdr:cNvPr>
        <xdr:cNvSpPr/>
      </xdr:nvSpPr>
      <xdr:spPr>
        <a:xfrm>
          <a:off x="17554575" y="651491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44000</xdr:rowOff>
    </xdr:from>
    <xdr:to>
      <xdr:col>98</xdr:col>
      <xdr:colOff>38100</xdr:colOff>
      <xdr:row>40</xdr:row>
      <xdr:rowOff>145600</xdr:rowOff>
    </xdr:to>
    <xdr:sp macro="" textlink="">
      <xdr:nvSpPr>
        <xdr:cNvPr id="587" name="フローチャート: 判断 586">
          <a:extLst>
            <a:ext uri="{FF2B5EF4-FFF2-40B4-BE49-F238E27FC236}">
              <a16:creationId xmlns:a16="http://schemas.microsoft.com/office/drawing/2014/main" id="{E08E77A4-5B1F-4BFB-9B61-A2E82069EDCD}"/>
            </a:ext>
          </a:extLst>
        </xdr:cNvPr>
        <xdr:cNvSpPr/>
      </xdr:nvSpPr>
      <xdr:spPr>
        <a:xfrm>
          <a:off x="16754475" y="65337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BE83D0D5-2690-4267-88E7-C28DB0A9E870}"/>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BDDBF854-7D4C-46D0-A2A6-B011C6261AD7}"/>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1F79DBC7-7F40-4A60-8E7C-9A9D85E4932F}"/>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F571ED89-5FF3-4E1D-BE2F-5A631E183E26}"/>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DE533BBA-E347-4D1F-A6AD-64D4AE7E1DCB}"/>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68583</xdr:rowOff>
    </xdr:from>
    <xdr:to>
      <xdr:col>116</xdr:col>
      <xdr:colOff>114300</xdr:colOff>
      <xdr:row>40</xdr:row>
      <xdr:rowOff>170183</xdr:rowOff>
    </xdr:to>
    <xdr:sp macro="" textlink="">
      <xdr:nvSpPr>
        <xdr:cNvPr id="593" name="楕円 592">
          <a:extLst>
            <a:ext uri="{FF2B5EF4-FFF2-40B4-BE49-F238E27FC236}">
              <a16:creationId xmlns:a16="http://schemas.microsoft.com/office/drawing/2014/main" id="{0ECBA813-DA89-42A7-BB24-9FF483F35E7C}"/>
            </a:ext>
          </a:extLst>
        </xdr:cNvPr>
        <xdr:cNvSpPr/>
      </xdr:nvSpPr>
      <xdr:spPr>
        <a:xfrm>
          <a:off x="19897725" y="655193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47010</xdr:rowOff>
    </xdr:from>
    <xdr:ext cx="534377" cy="259045"/>
    <xdr:sp macro="" textlink="">
      <xdr:nvSpPr>
        <xdr:cNvPr id="594" name="【一般廃棄物処理施設】&#10;一人当たり有形固定資産（償却資産）額該当値テキスト">
          <a:extLst>
            <a:ext uri="{FF2B5EF4-FFF2-40B4-BE49-F238E27FC236}">
              <a16:creationId xmlns:a16="http://schemas.microsoft.com/office/drawing/2014/main" id="{C83C8D43-0F40-49CC-B62B-8B570424F3AD}"/>
            </a:ext>
          </a:extLst>
        </xdr:cNvPr>
        <xdr:cNvSpPr txBox="1"/>
      </xdr:nvSpPr>
      <xdr:spPr>
        <a:xfrm>
          <a:off x="19992975" y="653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62810</xdr:rowOff>
    </xdr:from>
    <xdr:to>
      <xdr:col>112</xdr:col>
      <xdr:colOff>38100</xdr:colOff>
      <xdr:row>38</xdr:row>
      <xdr:rowOff>164410</xdr:rowOff>
    </xdr:to>
    <xdr:sp macro="" textlink="">
      <xdr:nvSpPr>
        <xdr:cNvPr id="595" name="楕円 594">
          <a:extLst>
            <a:ext uri="{FF2B5EF4-FFF2-40B4-BE49-F238E27FC236}">
              <a16:creationId xmlns:a16="http://schemas.microsoft.com/office/drawing/2014/main" id="{97A52BC0-2477-4914-A203-24853DE7BD13}"/>
            </a:ext>
          </a:extLst>
        </xdr:cNvPr>
        <xdr:cNvSpPr/>
      </xdr:nvSpPr>
      <xdr:spPr>
        <a:xfrm>
          <a:off x="19154775" y="622866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113610</xdr:rowOff>
    </xdr:from>
    <xdr:to>
      <xdr:col>116</xdr:col>
      <xdr:colOff>63500</xdr:colOff>
      <xdr:row>40</xdr:row>
      <xdr:rowOff>119383</xdr:rowOff>
    </xdr:to>
    <xdr:cxnSp macro="">
      <xdr:nvCxnSpPr>
        <xdr:cNvPr id="596" name="直線コネクタ 595">
          <a:extLst>
            <a:ext uri="{FF2B5EF4-FFF2-40B4-BE49-F238E27FC236}">
              <a16:creationId xmlns:a16="http://schemas.microsoft.com/office/drawing/2014/main" id="{B641E9A0-C50C-4E80-A809-D742E16352D8}"/>
            </a:ext>
          </a:extLst>
        </xdr:cNvPr>
        <xdr:cNvCxnSpPr/>
      </xdr:nvCxnSpPr>
      <xdr:spPr>
        <a:xfrm>
          <a:off x="19202400" y="6276285"/>
          <a:ext cx="752475" cy="332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45037</xdr:rowOff>
    </xdr:from>
    <xdr:to>
      <xdr:col>107</xdr:col>
      <xdr:colOff>101600</xdr:colOff>
      <xdr:row>39</xdr:row>
      <xdr:rowOff>146637</xdr:rowOff>
    </xdr:to>
    <xdr:sp macro="" textlink="">
      <xdr:nvSpPr>
        <xdr:cNvPr id="597" name="楕円 596">
          <a:extLst>
            <a:ext uri="{FF2B5EF4-FFF2-40B4-BE49-F238E27FC236}">
              <a16:creationId xmlns:a16="http://schemas.microsoft.com/office/drawing/2014/main" id="{A6F0BB8C-D476-4563-ACEB-D1B879A625D7}"/>
            </a:ext>
          </a:extLst>
        </xdr:cNvPr>
        <xdr:cNvSpPr/>
      </xdr:nvSpPr>
      <xdr:spPr>
        <a:xfrm>
          <a:off x="18345150" y="637281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113610</xdr:rowOff>
    </xdr:from>
    <xdr:to>
      <xdr:col>111</xdr:col>
      <xdr:colOff>177800</xdr:colOff>
      <xdr:row>39</xdr:row>
      <xdr:rowOff>95837</xdr:rowOff>
    </xdr:to>
    <xdr:cxnSp macro="">
      <xdr:nvCxnSpPr>
        <xdr:cNvPr id="598" name="直線コネクタ 597">
          <a:extLst>
            <a:ext uri="{FF2B5EF4-FFF2-40B4-BE49-F238E27FC236}">
              <a16:creationId xmlns:a16="http://schemas.microsoft.com/office/drawing/2014/main" id="{B4983551-F6DB-4534-8EB1-96C105A198E0}"/>
            </a:ext>
          </a:extLst>
        </xdr:cNvPr>
        <xdr:cNvCxnSpPr/>
      </xdr:nvCxnSpPr>
      <xdr:spPr>
        <a:xfrm flipV="1">
          <a:off x="18392775" y="6276285"/>
          <a:ext cx="809625" cy="144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152536</xdr:rowOff>
    </xdr:from>
    <xdr:to>
      <xdr:col>102</xdr:col>
      <xdr:colOff>165100</xdr:colOff>
      <xdr:row>39</xdr:row>
      <xdr:rowOff>82686</xdr:rowOff>
    </xdr:to>
    <xdr:sp macro="" textlink="">
      <xdr:nvSpPr>
        <xdr:cNvPr id="599" name="楕円 598">
          <a:extLst>
            <a:ext uri="{FF2B5EF4-FFF2-40B4-BE49-F238E27FC236}">
              <a16:creationId xmlns:a16="http://schemas.microsoft.com/office/drawing/2014/main" id="{3D68A9A3-9331-4CAB-A4CE-C000D4EFD254}"/>
            </a:ext>
          </a:extLst>
        </xdr:cNvPr>
        <xdr:cNvSpPr/>
      </xdr:nvSpPr>
      <xdr:spPr>
        <a:xfrm>
          <a:off x="17554575" y="631521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31886</xdr:rowOff>
    </xdr:from>
    <xdr:to>
      <xdr:col>107</xdr:col>
      <xdr:colOff>50800</xdr:colOff>
      <xdr:row>39</xdr:row>
      <xdr:rowOff>95837</xdr:rowOff>
    </xdr:to>
    <xdr:cxnSp macro="">
      <xdr:nvCxnSpPr>
        <xdr:cNvPr id="600" name="直線コネクタ 599">
          <a:extLst>
            <a:ext uri="{FF2B5EF4-FFF2-40B4-BE49-F238E27FC236}">
              <a16:creationId xmlns:a16="http://schemas.microsoft.com/office/drawing/2014/main" id="{3C352B84-3801-4A49-9EBE-EFDCD1CE0252}"/>
            </a:ext>
          </a:extLst>
        </xdr:cNvPr>
        <xdr:cNvCxnSpPr/>
      </xdr:nvCxnSpPr>
      <xdr:spPr>
        <a:xfrm>
          <a:off x="17602200" y="6353311"/>
          <a:ext cx="790575" cy="67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114074</xdr:rowOff>
    </xdr:from>
    <xdr:to>
      <xdr:col>98</xdr:col>
      <xdr:colOff>38100</xdr:colOff>
      <xdr:row>41</xdr:row>
      <xdr:rowOff>44224</xdr:rowOff>
    </xdr:to>
    <xdr:sp macro="" textlink="">
      <xdr:nvSpPr>
        <xdr:cNvPr id="601" name="楕円 600">
          <a:extLst>
            <a:ext uri="{FF2B5EF4-FFF2-40B4-BE49-F238E27FC236}">
              <a16:creationId xmlns:a16="http://schemas.microsoft.com/office/drawing/2014/main" id="{B79889FF-6092-447B-A872-12DFB8123134}"/>
            </a:ext>
          </a:extLst>
        </xdr:cNvPr>
        <xdr:cNvSpPr/>
      </xdr:nvSpPr>
      <xdr:spPr>
        <a:xfrm>
          <a:off x="16754475" y="660059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31886</xdr:rowOff>
    </xdr:from>
    <xdr:to>
      <xdr:col>102</xdr:col>
      <xdr:colOff>114300</xdr:colOff>
      <xdr:row>40</xdr:row>
      <xdr:rowOff>164874</xdr:rowOff>
    </xdr:to>
    <xdr:cxnSp macro="">
      <xdr:nvCxnSpPr>
        <xdr:cNvPr id="602" name="直線コネクタ 601">
          <a:extLst>
            <a:ext uri="{FF2B5EF4-FFF2-40B4-BE49-F238E27FC236}">
              <a16:creationId xmlns:a16="http://schemas.microsoft.com/office/drawing/2014/main" id="{FD0BACC4-E175-4CB6-8118-E1EFE3C9E93A}"/>
            </a:ext>
          </a:extLst>
        </xdr:cNvPr>
        <xdr:cNvCxnSpPr/>
      </xdr:nvCxnSpPr>
      <xdr:spPr>
        <a:xfrm flipV="1">
          <a:off x="16802100" y="6353311"/>
          <a:ext cx="800100" cy="294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89838</xdr:rowOff>
    </xdr:from>
    <xdr:ext cx="534377" cy="259045"/>
    <xdr:sp macro="" textlink="">
      <xdr:nvSpPr>
        <xdr:cNvPr id="603" name="n_1aveValue【一般廃棄物処理施設】&#10;一人当たり有形固定資産（償却資産）額">
          <a:extLst>
            <a:ext uri="{FF2B5EF4-FFF2-40B4-BE49-F238E27FC236}">
              <a16:creationId xmlns:a16="http://schemas.microsoft.com/office/drawing/2014/main" id="{090A0FC5-A99A-4B79-B744-088ED835DCF2}"/>
            </a:ext>
          </a:extLst>
        </xdr:cNvPr>
        <xdr:cNvSpPr txBox="1"/>
      </xdr:nvSpPr>
      <xdr:spPr>
        <a:xfrm>
          <a:off x="18944736" y="6573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123644</xdr:rowOff>
    </xdr:from>
    <xdr:ext cx="534377" cy="259045"/>
    <xdr:sp macro="" textlink="">
      <xdr:nvSpPr>
        <xdr:cNvPr id="604" name="n_2aveValue【一般廃棄物処理施設】&#10;一人当たり有形固定資産（償却資産）額">
          <a:extLst>
            <a:ext uri="{FF2B5EF4-FFF2-40B4-BE49-F238E27FC236}">
              <a16:creationId xmlns:a16="http://schemas.microsoft.com/office/drawing/2014/main" id="{860FA797-4E9F-497E-8169-E4E0CCCA6C64}"/>
            </a:ext>
          </a:extLst>
        </xdr:cNvPr>
        <xdr:cNvSpPr txBox="1"/>
      </xdr:nvSpPr>
      <xdr:spPr>
        <a:xfrm>
          <a:off x="18163686" y="6613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117944</xdr:rowOff>
    </xdr:from>
    <xdr:ext cx="534377" cy="259045"/>
    <xdr:sp macro="" textlink="">
      <xdr:nvSpPr>
        <xdr:cNvPr id="605" name="n_3aveValue【一般廃棄物処理施設】&#10;一人当たり有形固定資産（償却資産）額">
          <a:extLst>
            <a:ext uri="{FF2B5EF4-FFF2-40B4-BE49-F238E27FC236}">
              <a16:creationId xmlns:a16="http://schemas.microsoft.com/office/drawing/2014/main" id="{629FDA1F-D15D-47F1-873C-25CCB37FDDA2}"/>
            </a:ext>
          </a:extLst>
        </xdr:cNvPr>
        <xdr:cNvSpPr txBox="1"/>
      </xdr:nvSpPr>
      <xdr:spPr>
        <a:xfrm>
          <a:off x="17354061" y="6607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162127</xdr:rowOff>
    </xdr:from>
    <xdr:ext cx="534377" cy="259045"/>
    <xdr:sp macro="" textlink="">
      <xdr:nvSpPr>
        <xdr:cNvPr id="606" name="n_4aveValue【一般廃棄物処理施設】&#10;一人当たり有形固定資産（償却資産）額">
          <a:extLst>
            <a:ext uri="{FF2B5EF4-FFF2-40B4-BE49-F238E27FC236}">
              <a16:creationId xmlns:a16="http://schemas.microsoft.com/office/drawing/2014/main" id="{803F1776-558C-4025-BF42-057988E783D1}"/>
            </a:ext>
          </a:extLst>
        </xdr:cNvPr>
        <xdr:cNvSpPr txBox="1"/>
      </xdr:nvSpPr>
      <xdr:spPr>
        <a:xfrm>
          <a:off x="16563486" y="6321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9488</xdr:rowOff>
    </xdr:from>
    <xdr:ext cx="599010" cy="259045"/>
    <xdr:sp macro="" textlink="">
      <xdr:nvSpPr>
        <xdr:cNvPr id="607" name="n_1mainValue【一般廃棄物処理施設】&#10;一人当たり有形固定資産（償却資産）額">
          <a:extLst>
            <a:ext uri="{FF2B5EF4-FFF2-40B4-BE49-F238E27FC236}">
              <a16:creationId xmlns:a16="http://schemas.microsoft.com/office/drawing/2014/main" id="{F0E8F30F-7AF9-4939-908E-8F5CF6DCB728}"/>
            </a:ext>
          </a:extLst>
        </xdr:cNvPr>
        <xdr:cNvSpPr txBox="1"/>
      </xdr:nvSpPr>
      <xdr:spPr>
        <a:xfrm>
          <a:off x="18915595" y="6013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163164</xdr:rowOff>
    </xdr:from>
    <xdr:ext cx="599010" cy="259045"/>
    <xdr:sp macro="" textlink="">
      <xdr:nvSpPr>
        <xdr:cNvPr id="608" name="n_2mainValue【一般廃棄物処理施設】&#10;一人当たり有形固定資産（償却資産）額">
          <a:extLst>
            <a:ext uri="{FF2B5EF4-FFF2-40B4-BE49-F238E27FC236}">
              <a16:creationId xmlns:a16="http://schemas.microsoft.com/office/drawing/2014/main" id="{36274881-703B-4FC8-A68C-A84D1D0FB5CA}"/>
            </a:ext>
          </a:extLst>
        </xdr:cNvPr>
        <xdr:cNvSpPr txBox="1"/>
      </xdr:nvSpPr>
      <xdr:spPr>
        <a:xfrm>
          <a:off x="18134545" y="6160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99213</xdr:rowOff>
    </xdr:from>
    <xdr:ext cx="599010" cy="259045"/>
    <xdr:sp macro="" textlink="">
      <xdr:nvSpPr>
        <xdr:cNvPr id="609" name="n_3mainValue【一般廃棄物処理施設】&#10;一人当たり有形固定資産（償却資産）額">
          <a:extLst>
            <a:ext uri="{FF2B5EF4-FFF2-40B4-BE49-F238E27FC236}">
              <a16:creationId xmlns:a16="http://schemas.microsoft.com/office/drawing/2014/main" id="{F70D73D2-0C4E-4AEB-B63B-A0E95E82F668}"/>
            </a:ext>
          </a:extLst>
        </xdr:cNvPr>
        <xdr:cNvSpPr txBox="1"/>
      </xdr:nvSpPr>
      <xdr:spPr>
        <a:xfrm>
          <a:off x="17324920" y="6103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35351</xdr:rowOff>
    </xdr:from>
    <xdr:ext cx="534377" cy="259045"/>
    <xdr:sp macro="" textlink="">
      <xdr:nvSpPr>
        <xdr:cNvPr id="610" name="n_4mainValue【一般廃棄物処理施設】&#10;一人当たり有形固定資産（償却資産）額">
          <a:extLst>
            <a:ext uri="{FF2B5EF4-FFF2-40B4-BE49-F238E27FC236}">
              <a16:creationId xmlns:a16="http://schemas.microsoft.com/office/drawing/2014/main" id="{9E477F4B-78A0-429E-9787-F9B6188C9E08}"/>
            </a:ext>
          </a:extLst>
        </xdr:cNvPr>
        <xdr:cNvSpPr txBox="1"/>
      </xdr:nvSpPr>
      <xdr:spPr>
        <a:xfrm>
          <a:off x="16563486" y="668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a:extLst>
            <a:ext uri="{FF2B5EF4-FFF2-40B4-BE49-F238E27FC236}">
              <a16:creationId xmlns:a16="http://schemas.microsoft.com/office/drawing/2014/main" id="{21CCD6AB-1100-458B-A7BD-7387D4C45463}"/>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a:extLst>
            <a:ext uri="{FF2B5EF4-FFF2-40B4-BE49-F238E27FC236}">
              <a16:creationId xmlns:a16="http://schemas.microsoft.com/office/drawing/2014/main" id="{D0B25C0A-EA83-486C-9CB0-5759AB7A845C}"/>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a:extLst>
            <a:ext uri="{FF2B5EF4-FFF2-40B4-BE49-F238E27FC236}">
              <a16:creationId xmlns:a16="http://schemas.microsoft.com/office/drawing/2014/main" id="{8FA826FC-245E-4BBA-B95D-CF19D99C588F}"/>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a:extLst>
            <a:ext uri="{FF2B5EF4-FFF2-40B4-BE49-F238E27FC236}">
              <a16:creationId xmlns:a16="http://schemas.microsoft.com/office/drawing/2014/main" id="{7EA70147-AF8A-42A3-986E-7CF6260D4214}"/>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a:extLst>
            <a:ext uri="{FF2B5EF4-FFF2-40B4-BE49-F238E27FC236}">
              <a16:creationId xmlns:a16="http://schemas.microsoft.com/office/drawing/2014/main" id="{5660C005-ABA3-403A-8765-C5AE39DA1808}"/>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a:extLst>
            <a:ext uri="{FF2B5EF4-FFF2-40B4-BE49-F238E27FC236}">
              <a16:creationId xmlns:a16="http://schemas.microsoft.com/office/drawing/2014/main" id="{6C88ECCF-4511-44E9-9D02-50BE93401E46}"/>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a:extLst>
            <a:ext uri="{FF2B5EF4-FFF2-40B4-BE49-F238E27FC236}">
              <a16:creationId xmlns:a16="http://schemas.microsoft.com/office/drawing/2014/main" id="{8C805EFC-C716-48FD-A214-00D079AD65C5}"/>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a:extLst>
            <a:ext uri="{FF2B5EF4-FFF2-40B4-BE49-F238E27FC236}">
              <a16:creationId xmlns:a16="http://schemas.microsoft.com/office/drawing/2014/main" id="{880DE23D-17A6-4C94-B838-DEB9CECCE386}"/>
            </a:ext>
          </a:extLst>
        </xdr:cNvPr>
        <xdr:cNvSpPr/>
      </xdr:nvSpPr>
      <xdr:spPr>
        <a:xfrm>
          <a:off x="11210925" y="8648700"/>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19" name="正方形/長方形 618">
          <a:extLst>
            <a:ext uri="{FF2B5EF4-FFF2-40B4-BE49-F238E27FC236}">
              <a16:creationId xmlns:a16="http://schemas.microsoft.com/office/drawing/2014/main" id="{30BC9907-BBCB-44AE-BE76-7D7B60B1DEDB}"/>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20" name="正方形/長方形 619">
          <a:extLst>
            <a:ext uri="{FF2B5EF4-FFF2-40B4-BE49-F238E27FC236}">
              <a16:creationId xmlns:a16="http://schemas.microsoft.com/office/drawing/2014/main" id="{47083634-1003-497E-BA74-C96EEFA2A11F}"/>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21" name="正方形/長方形 620">
          <a:extLst>
            <a:ext uri="{FF2B5EF4-FFF2-40B4-BE49-F238E27FC236}">
              <a16:creationId xmlns:a16="http://schemas.microsoft.com/office/drawing/2014/main" id="{2A8D6B26-6D12-4D18-9F2B-6245F23EDFE0}"/>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22" name="正方形/長方形 621">
          <a:extLst>
            <a:ext uri="{FF2B5EF4-FFF2-40B4-BE49-F238E27FC236}">
              <a16:creationId xmlns:a16="http://schemas.microsoft.com/office/drawing/2014/main" id="{7203DAEA-4FF5-4ADD-8B87-9ACFD2C4AF7D}"/>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23" name="正方形/長方形 622">
          <a:extLst>
            <a:ext uri="{FF2B5EF4-FFF2-40B4-BE49-F238E27FC236}">
              <a16:creationId xmlns:a16="http://schemas.microsoft.com/office/drawing/2014/main" id="{8BF5CA09-E9F0-47EE-A1DE-6D9A81DE99F9}"/>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24" name="正方形/長方形 623">
          <a:extLst>
            <a:ext uri="{FF2B5EF4-FFF2-40B4-BE49-F238E27FC236}">
              <a16:creationId xmlns:a16="http://schemas.microsoft.com/office/drawing/2014/main" id="{05DBD032-A3F8-4DD7-90F7-D5DC150224E0}"/>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5" name="正方形/長方形 624">
          <a:extLst>
            <a:ext uri="{FF2B5EF4-FFF2-40B4-BE49-F238E27FC236}">
              <a16:creationId xmlns:a16="http://schemas.microsoft.com/office/drawing/2014/main" id="{F1F1FED9-1B4F-4FC8-9794-A105C213D7EF}"/>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6" name="正方形/長方形 625">
          <a:extLst>
            <a:ext uri="{FF2B5EF4-FFF2-40B4-BE49-F238E27FC236}">
              <a16:creationId xmlns:a16="http://schemas.microsoft.com/office/drawing/2014/main" id="{29B2766C-12D4-4747-91A1-114112CD0CF5}"/>
            </a:ext>
          </a:extLst>
        </xdr:cNvPr>
        <xdr:cNvSpPr/>
      </xdr:nvSpPr>
      <xdr:spPr>
        <a:xfrm>
          <a:off x="16459200" y="8648700"/>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a:extLst>
            <a:ext uri="{FF2B5EF4-FFF2-40B4-BE49-F238E27FC236}">
              <a16:creationId xmlns:a16="http://schemas.microsoft.com/office/drawing/2014/main" id="{078F37DC-5388-44FB-890B-07FCFF9C343A}"/>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a:extLst>
            <a:ext uri="{FF2B5EF4-FFF2-40B4-BE49-F238E27FC236}">
              <a16:creationId xmlns:a16="http://schemas.microsoft.com/office/drawing/2014/main" id="{5B895A91-EB37-45EE-8E25-66BEF55F607A}"/>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a:extLst>
            <a:ext uri="{FF2B5EF4-FFF2-40B4-BE49-F238E27FC236}">
              <a16:creationId xmlns:a16="http://schemas.microsoft.com/office/drawing/2014/main" id="{5C5A4E5A-199D-4970-A963-664C7A405BA7}"/>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a:extLst>
            <a:ext uri="{FF2B5EF4-FFF2-40B4-BE49-F238E27FC236}">
              <a16:creationId xmlns:a16="http://schemas.microsoft.com/office/drawing/2014/main" id="{215D5F8A-9712-4D9D-8D55-C7F7260A034E}"/>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a:extLst>
            <a:ext uri="{FF2B5EF4-FFF2-40B4-BE49-F238E27FC236}">
              <a16:creationId xmlns:a16="http://schemas.microsoft.com/office/drawing/2014/main" id="{9DCBE51C-C02D-41CB-A231-5F6D24067D07}"/>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a:extLst>
            <a:ext uri="{FF2B5EF4-FFF2-40B4-BE49-F238E27FC236}">
              <a16:creationId xmlns:a16="http://schemas.microsoft.com/office/drawing/2014/main" id="{6811D3A2-E32D-4FF9-B788-F7A276E78FCA}"/>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a:extLst>
            <a:ext uri="{FF2B5EF4-FFF2-40B4-BE49-F238E27FC236}">
              <a16:creationId xmlns:a16="http://schemas.microsoft.com/office/drawing/2014/main" id="{B6203449-B589-40DA-B358-B55452DF7D40}"/>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a:extLst>
            <a:ext uri="{FF2B5EF4-FFF2-40B4-BE49-F238E27FC236}">
              <a16:creationId xmlns:a16="http://schemas.microsoft.com/office/drawing/2014/main" id="{03841FBA-AB5B-4018-9C19-2AE9D38EA0EF}"/>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5" name="テキスト ボックス 634">
          <a:extLst>
            <a:ext uri="{FF2B5EF4-FFF2-40B4-BE49-F238E27FC236}">
              <a16:creationId xmlns:a16="http://schemas.microsoft.com/office/drawing/2014/main" id="{C80A1D54-4CEE-4E5B-9BB5-7B3043F45755}"/>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6" name="直線コネクタ 635">
          <a:extLst>
            <a:ext uri="{FF2B5EF4-FFF2-40B4-BE49-F238E27FC236}">
              <a16:creationId xmlns:a16="http://schemas.microsoft.com/office/drawing/2014/main" id="{96D3B0BF-8DCF-48D6-AE03-D97615C4AD90}"/>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7" name="テキスト ボックス 636">
          <a:extLst>
            <a:ext uri="{FF2B5EF4-FFF2-40B4-BE49-F238E27FC236}">
              <a16:creationId xmlns:a16="http://schemas.microsoft.com/office/drawing/2014/main" id="{99ACDED9-7434-4B18-8664-7807079A0BF6}"/>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8" name="直線コネクタ 637">
          <a:extLst>
            <a:ext uri="{FF2B5EF4-FFF2-40B4-BE49-F238E27FC236}">
              <a16:creationId xmlns:a16="http://schemas.microsoft.com/office/drawing/2014/main" id="{2CC5FF82-EEF7-4E46-97A8-A780F6B1E87C}"/>
            </a:ext>
          </a:extLst>
        </xdr:cNvPr>
        <xdr:cNvCxnSpPr/>
      </xdr:nvCxnSpPr>
      <xdr:spPr>
        <a:xfrm>
          <a:off x="11210925" y="140493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9" name="テキスト ボックス 638">
          <a:extLst>
            <a:ext uri="{FF2B5EF4-FFF2-40B4-BE49-F238E27FC236}">
              <a16:creationId xmlns:a16="http://schemas.microsoft.com/office/drawing/2014/main" id="{18F1DF23-A5C2-4D85-9A05-67E7B9170290}"/>
            </a:ext>
          </a:extLst>
        </xdr:cNvPr>
        <xdr:cNvSpPr txBox="1"/>
      </xdr:nvSpPr>
      <xdr:spPr>
        <a:xfrm>
          <a:off x="107945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0" name="直線コネクタ 639">
          <a:extLst>
            <a:ext uri="{FF2B5EF4-FFF2-40B4-BE49-F238E27FC236}">
              <a16:creationId xmlns:a16="http://schemas.microsoft.com/office/drawing/2014/main" id="{05151204-03FC-419D-9B72-46EA9DAB54FD}"/>
            </a:ext>
          </a:extLst>
        </xdr:cNvPr>
        <xdr:cNvCxnSpPr/>
      </xdr:nvCxnSpPr>
      <xdr:spPr>
        <a:xfrm>
          <a:off x="11210925" y="13687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1" name="テキスト ボックス 640">
          <a:extLst>
            <a:ext uri="{FF2B5EF4-FFF2-40B4-BE49-F238E27FC236}">
              <a16:creationId xmlns:a16="http://schemas.microsoft.com/office/drawing/2014/main" id="{C25A34DA-E834-4368-9204-0EA6ECB30197}"/>
            </a:ext>
          </a:extLst>
        </xdr:cNvPr>
        <xdr:cNvSpPr txBox="1"/>
      </xdr:nvSpPr>
      <xdr:spPr>
        <a:xfrm>
          <a:off x="10845966"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2" name="直線コネクタ 641">
          <a:extLst>
            <a:ext uri="{FF2B5EF4-FFF2-40B4-BE49-F238E27FC236}">
              <a16:creationId xmlns:a16="http://schemas.microsoft.com/office/drawing/2014/main" id="{D567326B-DF5D-4363-A819-9B8589B426ED}"/>
            </a:ext>
          </a:extLst>
        </xdr:cNvPr>
        <xdr:cNvCxnSpPr/>
      </xdr:nvCxnSpPr>
      <xdr:spPr>
        <a:xfrm>
          <a:off x="11210925" y="13325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3" name="テキスト ボックス 642">
          <a:extLst>
            <a:ext uri="{FF2B5EF4-FFF2-40B4-BE49-F238E27FC236}">
              <a16:creationId xmlns:a16="http://schemas.microsoft.com/office/drawing/2014/main" id="{EDA76E6B-8866-4AD0-93FC-5FB2F61C85F6}"/>
            </a:ext>
          </a:extLst>
        </xdr:cNvPr>
        <xdr:cNvSpPr txBox="1"/>
      </xdr:nvSpPr>
      <xdr:spPr>
        <a:xfrm>
          <a:off x="10845966"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4" name="直線コネクタ 643">
          <a:extLst>
            <a:ext uri="{FF2B5EF4-FFF2-40B4-BE49-F238E27FC236}">
              <a16:creationId xmlns:a16="http://schemas.microsoft.com/office/drawing/2014/main" id="{15542130-8CA6-4BAA-8DD4-146F3B76E466}"/>
            </a:ext>
          </a:extLst>
        </xdr:cNvPr>
        <xdr:cNvCxnSpPr/>
      </xdr:nvCxnSpPr>
      <xdr:spPr>
        <a:xfrm>
          <a:off x="11210925" y="12963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5" name="テキスト ボックス 644">
          <a:extLst>
            <a:ext uri="{FF2B5EF4-FFF2-40B4-BE49-F238E27FC236}">
              <a16:creationId xmlns:a16="http://schemas.microsoft.com/office/drawing/2014/main" id="{F5A5083B-A54A-456B-873B-416E6D8F0261}"/>
            </a:ext>
          </a:extLst>
        </xdr:cNvPr>
        <xdr:cNvSpPr txBox="1"/>
      </xdr:nvSpPr>
      <xdr:spPr>
        <a:xfrm>
          <a:off x="10845966"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6" name="直線コネクタ 645">
          <a:extLst>
            <a:ext uri="{FF2B5EF4-FFF2-40B4-BE49-F238E27FC236}">
              <a16:creationId xmlns:a16="http://schemas.microsoft.com/office/drawing/2014/main" id="{3BC228EE-7F60-4361-9AB7-4E4C122C8349}"/>
            </a:ext>
          </a:extLst>
        </xdr:cNvPr>
        <xdr:cNvCxnSpPr/>
      </xdr:nvCxnSpPr>
      <xdr:spPr>
        <a:xfrm>
          <a:off x="11210925" y="12611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7" name="テキスト ボックス 646">
          <a:extLst>
            <a:ext uri="{FF2B5EF4-FFF2-40B4-BE49-F238E27FC236}">
              <a16:creationId xmlns:a16="http://schemas.microsoft.com/office/drawing/2014/main" id="{EA421971-51BA-45CA-A9E0-523686C55A49}"/>
            </a:ext>
          </a:extLst>
        </xdr:cNvPr>
        <xdr:cNvSpPr txBox="1"/>
      </xdr:nvSpPr>
      <xdr:spPr>
        <a:xfrm>
          <a:off x="10845966"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a:extLst>
            <a:ext uri="{FF2B5EF4-FFF2-40B4-BE49-F238E27FC236}">
              <a16:creationId xmlns:a16="http://schemas.microsoft.com/office/drawing/2014/main" id="{BB5BF54D-7E6B-42A0-9E4E-702D365855D8}"/>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9" name="テキスト ボックス 648">
          <a:extLst>
            <a:ext uri="{FF2B5EF4-FFF2-40B4-BE49-F238E27FC236}">
              <a16:creationId xmlns:a16="http://schemas.microsoft.com/office/drawing/2014/main" id="{7B0A1863-6807-425B-9343-773D2F1DD09B}"/>
            </a:ext>
          </a:extLst>
        </xdr:cNvPr>
        <xdr:cNvSpPr txBox="1"/>
      </xdr:nvSpPr>
      <xdr:spPr>
        <a:xfrm>
          <a:off x="10903736" y="12113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0" name="【消防施設】&#10;有形固定資産減価償却率グラフ枠">
          <a:extLst>
            <a:ext uri="{FF2B5EF4-FFF2-40B4-BE49-F238E27FC236}">
              <a16:creationId xmlns:a16="http://schemas.microsoft.com/office/drawing/2014/main" id="{6918902C-6509-480C-8389-4FCF77CF48B8}"/>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36195</xdr:rowOff>
    </xdr:from>
    <xdr:to>
      <xdr:col>85</xdr:col>
      <xdr:colOff>126364</xdr:colOff>
      <xdr:row>86</xdr:row>
      <xdr:rowOff>114300</xdr:rowOff>
    </xdr:to>
    <xdr:cxnSp macro="">
      <xdr:nvCxnSpPr>
        <xdr:cNvPr id="651" name="直線コネクタ 650">
          <a:extLst>
            <a:ext uri="{FF2B5EF4-FFF2-40B4-BE49-F238E27FC236}">
              <a16:creationId xmlns:a16="http://schemas.microsoft.com/office/drawing/2014/main" id="{4DED40F4-EA46-43D1-880E-7F9EF8E95843}"/>
            </a:ext>
          </a:extLst>
        </xdr:cNvPr>
        <xdr:cNvCxnSpPr/>
      </xdr:nvCxnSpPr>
      <xdr:spPr>
        <a:xfrm flipV="1">
          <a:off x="14696439" y="12513945"/>
          <a:ext cx="0" cy="1535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2" name="【消防施設】&#10;有形固定資産減価償却率最小値テキスト">
          <a:extLst>
            <a:ext uri="{FF2B5EF4-FFF2-40B4-BE49-F238E27FC236}">
              <a16:creationId xmlns:a16="http://schemas.microsoft.com/office/drawing/2014/main" id="{51C754E6-BBAC-49CA-B632-CC00F19F4DF5}"/>
            </a:ext>
          </a:extLst>
        </xdr:cNvPr>
        <xdr:cNvSpPr txBox="1"/>
      </xdr:nvSpPr>
      <xdr:spPr>
        <a:xfrm>
          <a:off x="14735175" y="1405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3" name="直線コネクタ 652">
          <a:extLst>
            <a:ext uri="{FF2B5EF4-FFF2-40B4-BE49-F238E27FC236}">
              <a16:creationId xmlns:a16="http://schemas.microsoft.com/office/drawing/2014/main" id="{894EB9A9-5E0B-4E53-8577-A7969F018766}"/>
            </a:ext>
          </a:extLst>
        </xdr:cNvPr>
        <xdr:cNvCxnSpPr/>
      </xdr:nvCxnSpPr>
      <xdr:spPr>
        <a:xfrm>
          <a:off x="14611350" y="140493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154322</xdr:rowOff>
    </xdr:from>
    <xdr:ext cx="405111" cy="259045"/>
    <xdr:sp macro="" textlink="">
      <xdr:nvSpPr>
        <xdr:cNvPr id="654" name="【消防施設】&#10;有形固定資産減価償却率最大値テキスト">
          <a:extLst>
            <a:ext uri="{FF2B5EF4-FFF2-40B4-BE49-F238E27FC236}">
              <a16:creationId xmlns:a16="http://schemas.microsoft.com/office/drawing/2014/main" id="{357451EB-92F1-4D79-8894-D2FA767AB1CF}"/>
            </a:ext>
          </a:extLst>
        </xdr:cNvPr>
        <xdr:cNvSpPr txBox="1"/>
      </xdr:nvSpPr>
      <xdr:spPr>
        <a:xfrm>
          <a:off x="14735175" y="12308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36195</xdr:rowOff>
    </xdr:from>
    <xdr:to>
      <xdr:col>86</xdr:col>
      <xdr:colOff>25400</xdr:colOff>
      <xdr:row>77</xdr:row>
      <xdr:rowOff>36195</xdr:rowOff>
    </xdr:to>
    <xdr:cxnSp macro="">
      <xdr:nvCxnSpPr>
        <xdr:cNvPr id="655" name="直線コネクタ 654">
          <a:extLst>
            <a:ext uri="{FF2B5EF4-FFF2-40B4-BE49-F238E27FC236}">
              <a16:creationId xmlns:a16="http://schemas.microsoft.com/office/drawing/2014/main" id="{3CA97BE1-54FC-49A7-8787-E5D37DD93627}"/>
            </a:ext>
          </a:extLst>
        </xdr:cNvPr>
        <xdr:cNvCxnSpPr/>
      </xdr:nvCxnSpPr>
      <xdr:spPr>
        <a:xfrm>
          <a:off x="14611350" y="1251394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160038</xdr:rowOff>
    </xdr:from>
    <xdr:ext cx="405111" cy="259045"/>
    <xdr:sp macro="" textlink="">
      <xdr:nvSpPr>
        <xdr:cNvPr id="656" name="【消防施設】&#10;有形固定資産減価償却率平均値テキスト">
          <a:extLst>
            <a:ext uri="{FF2B5EF4-FFF2-40B4-BE49-F238E27FC236}">
              <a16:creationId xmlns:a16="http://schemas.microsoft.com/office/drawing/2014/main" id="{402BD11F-3F8C-4A34-B1B3-874A8B674BDE}"/>
            </a:ext>
          </a:extLst>
        </xdr:cNvPr>
        <xdr:cNvSpPr txBox="1"/>
      </xdr:nvSpPr>
      <xdr:spPr>
        <a:xfrm>
          <a:off x="14735175" y="132886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10161</xdr:rowOff>
    </xdr:from>
    <xdr:to>
      <xdr:col>85</xdr:col>
      <xdr:colOff>177800</xdr:colOff>
      <xdr:row>82</xdr:row>
      <xdr:rowOff>111761</xdr:rowOff>
    </xdr:to>
    <xdr:sp macro="" textlink="">
      <xdr:nvSpPr>
        <xdr:cNvPr id="657" name="フローチャート: 判断 656">
          <a:extLst>
            <a:ext uri="{FF2B5EF4-FFF2-40B4-BE49-F238E27FC236}">
              <a16:creationId xmlns:a16="http://schemas.microsoft.com/office/drawing/2014/main" id="{892DC1DE-F8FB-4B65-AD69-C1F944740C71}"/>
            </a:ext>
          </a:extLst>
        </xdr:cNvPr>
        <xdr:cNvSpPr/>
      </xdr:nvSpPr>
      <xdr:spPr>
        <a:xfrm>
          <a:off x="14649450" y="1329436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164464</xdr:rowOff>
    </xdr:from>
    <xdr:to>
      <xdr:col>81</xdr:col>
      <xdr:colOff>101600</xdr:colOff>
      <xdr:row>82</xdr:row>
      <xdr:rowOff>94614</xdr:rowOff>
    </xdr:to>
    <xdr:sp macro="" textlink="">
      <xdr:nvSpPr>
        <xdr:cNvPr id="658" name="フローチャート: 判断 657">
          <a:extLst>
            <a:ext uri="{FF2B5EF4-FFF2-40B4-BE49-F238E27FC236}">
              <a16:creationId xmlns:a16="http://schemas.microsoft.com/office/drawing/2014/main" id="{5A80FC18-647A-4AF1-8B6D-542300F110D0}"/>
            </a:ext>
          </a:extLst>
        </xdr:cNvPr>
        <xdr:cNvSpPr/>
      </xdr:nvSpPr>
      <xdr:spPr>
        <a:xfrm>
          <a:off x="13887450" y="1328673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147320</xdr:rowOff>
    </xdr:from>
    <xdr:to>
      <xdr:col>76</xdr:col>
      <xdr:colOff>165100</xdr:colOff>
      <xdr:row>82</xdr:row>
      <xdr:rowOff>77470</xdr:rowOff>
    </xdr:to>
    <xdr:sp macro="" textlink="">
      <xdr:nvSpPr>
        <xdr:cNvPr id="659" name="フローチャート: 判断 658">
          <a:extLst>
            <a:ext uri="{FF2B5EF4-FFF2-40B4-BE49-F238E27FC236}">
              <a16:creationId xmlns:a16="http://schemas.microsoft.com/office/drawing/2014/main" id="{969C3631-C128-4DD3-93EC-89C91E012FF7}"/>
            </a:ext>
          </a:extLst>
        </xdr:cNvPr>
        <xdr:cNvSpPr/>
      </xdr:nvSpPr>
      <xdr:spPr>
        <a:xfrm>
          <a:off x="13096875" y="1326959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133986</xdr:rowOff>
    </xdr:from>
    <xdr:to>
      <xdr:col>72</xdr:col>
      <xdr:colOff>38100</xdr:colOff>
      <xdr:row>82</xdr:row>
      <xdr:rowOff>64136</xdr:rowOff>
    </xdr:to>
    <xdr:sp macro="" textlink="">
      <xdr:nvSpPr>
        <xdr:cNvPr id="660" name="フローチャート: 判断 659">
          <a:extLst>
            <a:ext uri="{FF2B5EF4-FFF2-40B4-BE49-F238E27FC236}">
              <a16:creationId xmlns:a16="http://schemas.microsoft.com/office/drawing/2014/main" id="{94ECEF97-877A-4087-A406-6AB5CE1A4483}"/>
            </a:ext>
          </a:extLst>
        </xdr:cNvPr>
        <xdr:cNvSpPr/>
      </xdr:nvSpPr>
      <xdr:spPr>
        <a:xfrm>
          <a:off x="12296775" y="1325943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116839</xdr:rowOff>
    </xdr:from>
    <xdr:to>
      <xdr:col>67</xdr:col>
      <xdr:colOff>101600</xdr:colOff>
      <xdr:row>82</xdr:row>
      <xdr:rowOff>46989</xdr:rowOff>
    </xdr:to>
    <xdr:sp macro="" textlink="">
      <xdr:nvSpPr>
        <xdr:cNvPr id="661" name="フローチャート: 判断 660">
          <a:extLst>
            <a:ext uri="{FF2B5EF4-FFF2-40B4-BE49-F238E27FC236}">
              <a16:creationId xmlns:a16="http://schemas.microsoft.com/office/drawing/2014/main" id="{5361CAD6-66E1-411C-87DC-3976A9DE2DBF}"/>
            </a:ext>
          </a:extLst>
        </xdr:cNvPr>
        <xdr:cNvSpPr/>
      </xdr:nvSpPr>
      <xdr:spPr>
        <a:xfrm>
          <a:off x="11487150" y="1324228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35442AFC-5031-476A-BDC0-E9F7654B86E3}"/>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B124F03B-41DD-4ECC-B7B2-67A18D5134F1}"/>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B92DF2C1-06F7-4CBD-AA2E-C4142E973CC6}"/>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9CFBBE57-6FF7-4711-86B9-B085FD44D7EE}"/>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E07FF63F-FA33-42EE-B149-43424E969DC7}"/>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149225</xdr:rowOff>
    </xdr:from>
    <xdr:to>
      <xdr:col>85</xdr:col>
      <xdr:colOff>177800</xdr:colOff>
      <xdr:row>80</xdr:row>
      <xdr:rowOff>79375</xdr:rowOff>
    </xdr:to>
    <xdr:sp macro="" textlink="">
      <xdr:nvSpPr>
        <xdr:cNvPr id="667" name="楕円 666">
          <a:extLst>
            <a:ext uri="{FF2B5EF4-FFF2-40B4-BE49-F238E27FC236}">
              <a16:creationId xmlns:a16="http://schemas.microsoft.com/office/drawing/2014/main" id="{CCF2AF55-43D7-468D-9269-169C83EBE2C8}"/>
            </a:ext>
          </a:extLst>
        </xdr:cNvPr>
        <xdr:cNvSpPr/>
      </xdr:nvSpPr>
      <xdr:spPr>
        <a:xfrm>
          <a:off x="14649450" y="129508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652</xdr:rowOff>
    </xdr:from>
    <xdr:ext cx="405111" cy="259045"/>
    <xdr:sp macro="" textlink="">
      <xdr:nvSpPr>
        <xdr:cNvPr id="668" name="【消防施設】&#10;有形固定資産減価償却率該当値テキスト">
          <a:extLst>
            <a:ext uri="{FF2B5EF4-FFF2-40B4-BE49-F238E27FC236}">
              <a16:creationId xmlns:a16="http://schemas.microsoft.com/office/drawing/2014/main" id="{9DEA9AF2-E26A-42D7-8B4B-1CF0AAE1A0FE}"/>
            </a:ext>
          </a:extLst>
        </xdr:cNvPr>
        <xdr:cNvSpPr txBox="1"/>
      </xdr:nvSpPr>
      <xdr:spPr>
        <a:xfrm>
          <a:off x="14735175" y="1280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122555</xdr:rowOff>
    </xdr:from>
    <xdr:to>
      <xdr:col>81</xdr:col>
      <xdr:colOff>101600</xdr:colOff>
      <xdr:row>81</xdr:row>
      <xdr:rowOff>52705</xdr:rowOff>
    </xdr:to>
    <xdr:sp macro="" textlink="">
      <xdr:nvSpPr>
        <xdr:cNvPr id="669" name="楕円 668">
          <a:extLst>
            <a:ext uri="{FF2B5EF4-FFF2-40B4-BE49-F238E27FC236}">
              <a16:creationId xmlns:a16="http://schemas.microsoft.com/office/drawing/2014/main" id="{22E2F1CA-18C6-4E0C-870E-043772A03DFF}"/>
            </a:ext>
          </a:extLst>
        </xdr:cNvPr>
        <xdr:cNvSpPr/>
      </xdr:nvSpPr>
      <xdr:spPr>
        <a:xfrm>
          <a:off x="13887450" y="1308925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28575</xdr:rowOff>
    </xdr:from>
    <xdr:to>
      <xdr:col>85</xdr:col>
      <xdr:colOff>127000</xdr:colOff>
      <xdr:row>81</xdr:row>
      <xdr:rowOff>1905</xdr:rowOff>
    </xdr:to>
    <xdr:cxnSp macro="">
      <xdr:nvCxnSpPr>
        <xdr:cNvPr id="670" name="直線コネクタ 669">
          <a:extLst>
            <a:ext uri="{FF2B5EF4-FFF2-40B4-BE49-F238E27FC236}">
              <a16:creationId xmlns:a16="http://schemas.microsoft.com/office/drawing/2014/main" id="{21EB4BAA-62D4-4775-9B4E-6E8CB431D4C3}"/>
            </a:ext>
          </a:extLst>
        </xdr:cNvPr>
        <xdr:cNvCxnSpPr/>
      </xdr:nvCxnSpPr>
      <xdr:spPr>
        <a:xfrm flipV="1">
          <a:off x="13935075" y="12988925"/>
          <a:ext cx="762000" cy="138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99695</xdr:rowOff>
    </xdr:from>
    <xdr:to>
      <xdr:col>76</xdr:col>
      <xdr:colOff>165100</xdr:colOff>
      <xdr:row>81</xdr:row>
      <xdr:rowOff>29845</xdr:rowOff>
    </xdr:to>
    <xdr:sp macro="" textlink="">
      <xdr:nvSpPr>
        <xdr:cNvPr id="671" name="楕円 670">
          <a:extLst>
            <a:ext uri="{FF2B5EF4-FFF2-40B4-BE49-F238E27FC236}">
              <a16:creationId xmlns:a16="http://schemas.microsoft.com/office/drawing/2014/main" id="{142634BA-DD89-4E45-880F-FED13BDBAA6D}"/>
            </a:ext>
          </a:extLst>
        </xdr:cNvPr>
        <xdr:cNvSpPr/>
      </xdr:nvSpPr>
      <xdr:spPr>
        <a:xfrm>
          <a:off x="13096875" y="1306639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150495</xdr:rowOff>
    </xdr:from>
    <xdr:to>
      <xdr:col>81</xdr:col>
      <xdr:colOff>50800</xdr:colOff>
      <xdr:row>81</xdr:row>
      <xdr:rowOff>1905</xdr:rowOff>
    </xdr:to>
    <xdr:cxnSp macro="">
      <xdr:nvCxnSpPr>
        <xdr:cNvPr id="672" name="直線コネクタ 671">
          <a:extLst>
            <a:ext uri="{FF2B5EF4-FFF2-40B4-BE49-F238E27FC236}">
              <a16:creationId xmlns:a16="http://schemas.microsoft.com/office/drawing/2014/main" id="{605F9A3A-4801-465F-8F17-9D2F44AFA63D}"/>
            </a:ext>
          </a:extLst>
        </xdr:cNvPr>
        <xdr:cNvCxnSpPr/>
      </xdr:nvCxnSpPr>
      <xdr:spPr>
        <a:xfrm>
          <a:off x="13144500" y="13114020"/>
          <a:ext cx="790575"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71120</xdr:rowOff>
    </xdr:from>
    <xdr:to>
      <xdr:col>72</xdr:col>
      <xdr:colOff>38100</xdr:colOff>
      <xdr:row>81</xdr:row>
      <xdr:rowOff>1270</xdr:rowOff>
    </xdr:to>
    <xdr:sp macro="" textlink="">
      <xdr:nvSpPr>
        <xdr:cNvPr id="673" name="楕円 672">
          <a:extLst>
            <a:ext uri="{FF2B5EF4-FFF2-40B4-BE49-F238E27FC236}">
              <a16:creationId xmlns:a16="http://schemas.microsoft.com/office/drawing/2014/main" id="{C4799E39-456D-447E-A815-1ACE05DD9ED8}"/>
            </a:ext>
          </a:extLst>
        </xdr:cNvPr>
        <xdr:cNvSpPr/>
      </xdr:nvSpPr>
      <xdr:spPr>
        <a:xfrm>
          <a:off x="12296775" y="1303147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121920</xdr:rowOff>
    </xdr:from>
    <xdr:to>
      <xdr:col>76</xdr:col>
      <xdr:colOff>114300</xdr:colOff>
      <xdr:row>80</xdr:row>
      <xdr:rowOff>150495</xdr:rowOff>
    </xdr:to>
    <xdr:cxnSp macro="">
      <xdr:nvCxnSpPr>
        <xdr:cNvPr id="674" name="直線コネクタ 673">
          <a:extLst>
            <a:ext uri="{FF2B5EF4-FFF2-40B4-BE49-F238E27FC236}">
              <a16:creationId xmlns:a16="http://schemas.microsoft.com/office/drawing/2014/main" id="{23C0FC83-65DE-4A0D-98DC-C018DCA8E6F4}"/>
            </a:ext>
          </a:extLst>
        </xdr:cNvPr>
        <xdr:cNvCxnSpPr/>
      </xdr:nvCxnSpPr>
      <xdr:spPr>
        <a:xfrm>
          <a:off x="12344400" y="13088620"/>
          <a:ext cx="8001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25400</xdr:rowOff>
    </xdr:from>
    <xdr:to>
      <xdr:col>67</xdr:col>
      <xdr:colOff>101600</xdr:colOff>
      <xdr:row>80</xdr:row>
      <xdr:rowOff>127000</xdr:rowOff>
    </xdr:to>
    <xdr:sp macro="" textlink="">
      <xdr:nvSpPr>
        <xdr:cNvPr id="675" name="楕円 674">
          <a:extLst>
            <a:ext uri="{FF2B5EF4-FFF2-40B4-BE49-F238E27FC236}">
              <a16:creationId xmlns:a16="http://schemas.microsoft.com/office/drawing/2014/main" id="{034DC301-1FFE-4256-AB6C-EDB6D76B0612}"/>
            </a:ext>
          </a:extLst>
        </xdr:cNvPr>
        <xdr:cNvSpPr/>
      </xdr:nvSpPr>
      <xdr:spPr>
        <a:xfrm>
          <a:off x="11487150" y="129921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76200</xdr:rowOff>
    </xdr:from>
    <xdr:to>
      <xdr:col>71</xdr:col>
      <xdr:colOff>177800</xdr:colOff>
      <xdr:row>80</xdr:row>
      <xdr:rowOff>121920</xdr:rowOff>
    </xdr:to>
    <xdr:cxnSp macro="">
      <xdr:nvCxnSpPr>
        <xdr:cNvPr id="676" name="直線コネクタ 675">
          <a:extLst>
            <a:ext uri="{FF2B5EF4-FFF2-40B4-BE49-F238E27FC236}">
              <a16:creationId xmlns:a16="http://schemas.microsoft.com/office/drawing/2014/main" id="{CB1617E2-F8A5-415E-B8AB-EE93D5409FF8}"/>
            </a:ext>
          </a:extLst>
        </xdr:cNvPr>
        <xdr:cNvCxnSpPr/>
      </xdr:nvCxnSpPr>
      <xdr:spPr>
        <a:xfrm>
          <a:off x="11534775" y="13039725"/>
          <a:ext cx="809625" cy="4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85741</xdr:rowOff>
    </xdr:from>
    <xdr:ext cx="405111" cy="259045"/>
    <xdr:sp macro="" textlink="">
      <xdr:nvSpPr>
        <xdr:cNvPr id="677" name="n_1aveValue【消防施設】&#10;有形固定資産減価償却率">
          <a:extLst>
            <a:ext uri="{FF2B5EF4-FFF2-40B4-BE49-F238E27FC236}">
              <a16:creationId xmlns:a16="http://schemas.microsoft.com/office/drawing/2014/main" id="{48CB3180-C0C5-4E09-8AD7-17B2DBCC79C8}"/>
            </a:ext>
          </a:extLst>
        </xdr:cNvPr>
        <xdr:cNvSpPr txBox="1"/>
      </xdr:nvSpPr>
      <xdr:spPr>
        <a:xfrm>
          <a:off x="13745219" y="13369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68597</xdr:rowOff>
    </xdr:from>
    <xdr:ext cx="405111" cy="259045"/>
    <xdr:sp macro="" textlink="">
      <xdr:nvSpPr>
        <xdr:cNvPr id="678" name="n_2aveValue【消防施設】&#10;有形固定資産減価償却率">
          <a:extLst>
            <a:ext uri="{FF2B5EF4-FFF2-40B4-BE49-F238E27FC236}">
              <a16:creationId xmlns:a16="http://schemas.microsoft.com/office/drawing/2014/main" id="{027EF442-B7C2-4731-B354-4FF77CE93E39}"/>
            </a:ext>
          </a:extLst>
        </xdr:cNvPr>
        <xdr:cNvSpPr txBox="1"/>
      </xdr:nvSpPr>
      <xdr:spPr>
        <a:xfrm>
          <a:off x="12964169" y="1335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55263</xdr:rowOff>
    </xdr:from>
    <xdr:ext cx="405111" cy="259045"/>
    <xdr:sp macro="" textlink="">
      <xdr:nvSpPr>
        <xdr:cNvPr id="679" name="n_3aveValue【消防施設】&#10;有形固定資産減価償却率">
          <a:extLst>
            <a:ext uri="{FF2B5EF4-FFF2-40B4-BE49-F238E27FC236}">
              <a16:creationId xmlns:a16="http://schemas.microsoft.com/office/drawing/2014/main" id="{70BC15BA-84BC-4A8B-9DD1-29E6CF83A94C}"/>
            </a:ext>
          </a:extLst>
        </xdr:cNvPr>
        <xdr:cNvSpPr txBox="1"/>
      </xdr:nvSpPr>
      <xdr:spPr>
        <a:xfrm>
          <a:off x="12164069" y="13342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38116</xdr:rowOff>
    </xdr:from>
    <xdr:ext cx="405111" cy="259045"/>
    <xdr:sp macro="" textlink="">
      <xdr:nvSpPr>
        <xdr:cNvPr id="680" name="n_4aveValue【消防施設】&#10;有形固定資産減価償却率">
          <a:extLst>
            <a:ext uri="{FF2B5EF4-FFF2-40B4-BE49-F238E27FC236}">
              <a16:creationId xmlns:a16="http://schemas.microsoft.com/office/drawing/2014/main" id="{1D5528C9-32A3-4B71-8F9D-F37966ED7758}"/>
            </a:ext>
          </a:extLst>
        </xdr:cNvPr>
        <xdr:cNvSpPr txBox="1"/>
      </xdr:nvSpPr>
      <xdr:spPr>
        <a:xfrm>
          <a:off x="11354444" y="13325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69232</xdr:rowOff>
    </xdr:from>
    <xdr:ext cx="405111" cy="259045"/>
    <xdr:sp macro="" textlink="">
      <xdr:nvSpPr>
        <xdr:cNvPr id="681" name="n_1mainValue【消防施設】&#10;有形固定資産減価償却率">
          <a:extLst>
            <a:ext uri="{FF2B5EF4-FFF2-40B4-BE49-F238E27FC236}">
              <a16:creationId xmlns:a16="http://schemas.microsoft.com/office/drawing/2014/main" id="{3DBD3053-D5D6-4A62-8E93-6D587910BD76}"/>
            </a:ext>
          </a:extLst>
        </xdr:cNvPr>
        <xdr:cNvSpPr txBox="1"/>
      </xdr:nvSpPr>
      <xdr:spPr>
        <a:xfrm>
          <a:off x="13745219" y="12867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46372</xdr:rowOff>
    </xdr:from>
    <xdr:ext cx="405111" cy="259045"/>
    <xdr:sp macro="" textlink="">
      <xdr:nvSpPr>
        <xdr:cNvPr id="682" name="n_2mainValue【消防施設】&#10;有形固定資産減価償却率">
          <a:extLst>
            <a:ext uri="{FF2B5EF4-FFF2-40B4-BE49-F238E27FC236}">
              <a16:creationId xmlns:a16="http://schemas.microsoft.com/office/drawing/2014/main" id="{70105F6E-8F3B-48A6-98F6-4F0EE1410E79}"/>
            </a:ext>
          </a:extLst>
        </xdr:cNvPr>
        <xdr:cNvSpPr txBox="1"/>
      </xdr:nvSpPr>
      <xdr:spPr>
        <a:xfrm>
          <a:off x="12964169" y="12851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17797</xdr:rowOff>
    </xdr:from>
    <xdr:ext cx="405111" cy="259045"/>
    <xdr:sp macro="" textlink="">
      <xdr:nvSpPr>
        <xdr:cNvPr id="683" name="n_3mainValue【消防施設】&#10;有形固定資産減価償却率">
          <a:extLst>
            <a:ext uri="{FF2B5EF4-FFF2-40B4-BE49-F238E27FC236}">
              <a16:creationId xmlns:a16="http://schemas.microsoft.com/office/drawing/2014/main" id="{0B64BE3A-5C4D-46D6-A6C7-43A223BA7ECA}"/>
            </a:ext>
          </a:extLst>
        </xdr:cNvPr>
        <xdr:cNvSpPr txBox="1"/>
      </xdr:nvSpPr>
      <xdr:spPr>
        <a:xfrm>
          <a:off x="12164069" y="1281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143527</xdr:rowOff>
    </xdr:from>
    <xdr:ext cx="405111" cy="259045"/>
    <xdr:sp macro="" textlink="">
      <xdr:nvSpPr>
        <xdr:cNvPr id="684" name="n_4mainValue【消防施設】&#10;有形固定資産減価償却率">
          <a:extLst>
            <a:ext uri="{FF2B5EF4-FFF2-40B4-BE49-F238E27FC236}">
              <a16:creationId xmlns:a16="http://schemas.microsoft.com/office/drawing/2014/main" id="{1AE71316-EAB0-4E87-A9C0-04D0F56DBCB6}"/>
            </a:ext>
          </a:extLst>
        </xdr:cNvPr>
        <xdr:cNvSpPr txBox="1"/>
      </xdr:nvSpPr>
      <xdr:spPr>
        <a:xfrm>
          <a:off x="11354444" y="1278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a:extLst>
            <a:ext uri="{FF2B5EF4-FFF2-40B4-BE49-F238E27FC236}">
              <a16:creationId xmlns:a16="http://schemas.microsoft.com/office/drawing/2014/main" id="{D1ABD27B-7B65-4476-BE91-E88919BBE5AF}"/>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a:extLst>
            <a:ext uri="{FF2B5EF4-FFF2-40B4-BE49-F238E27FC236}">
              <a16:creationId xmlns:a16="http://schemas.microsoft.com/office/drawing/2014/main" id="{5C9F4ABB-C45A-4260-8A34-CEC5D4301515}"/>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a:extLst>
            <a:ext uri="{FF2B5EF4-FFF2-40B4-BE49-F238E27FC236}">
              <a16:creationId xmlns:a16="http://schemas.microsoft.com/office/drawing/2014/main" id="{7C640C2C-88C3-4477-9DEE-E04F4DE666B7}"/>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a:extLst>
            <a:ext uri="{FF2B5EF4-FFF2-40B4-BE49-F238E27FC236}">
              <a16:creationId xmlns:a16="http://schemas.microsoft.com/office/drawing/2014/main" id="{0859A078-085B-4A42-9B93-72775F7DD08B}"/>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a:extLst>
            <a:ext uri="{FF2B5EF4-FFF2-40B4-BE49-F238E27FC236}">
              <a16:creationId xmlns:a16="http://schemas.microsoft.com/office/drawing/2014/main" id="{4C0DF383-5239-4250-9C87-8D275065A4D5}"/>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a:extLst>
            <a:ext uri="{FF2B5EF4-FFF2-40B4-BE49-F238E27FC236}">
              <a16:creationId xmlns:a16="http://schemas.microsoft.com/office/drawing/2014/main" id="{ABBBB6A2-FFCA-47A7-BC92-28508B0FBB02}"/>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a:extLst>
            <a:ext uri="{FF2B5EF4-FFF2-40B4-BE49-F238E27FC236}">
              <a16:creationId xmlns:a16="http://schemas.microsoft.com/office/drawing/2014/main" id="{5AFDAD38-9438-4A60-B7E9-D01FFE5B82B6}"/>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a:extLst>
            <a:ext uri="{FF2B5EF4-FFF2-40B4-BE49-F238E27FC236}">
              <a16:creationId xmlns:a16="http://schemas.microsoft.com/office/drawing/2014/main" id="{E97DFE99-A3E3-4AA6-A258-083CEAE37001}"/>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a:extLst>
            <a:ext uri="{FF2B5EF4-FFF2-40B4-BE49-F238E27FC236}">
              <a16:creationId xmlns:a16="http://schemas.microsoft.com/office/drawing/2014/main" id="{BE2FB97A-CA79-4208-A8C9-E2568038911D}"/>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a:extLst>
            <a:ext uri="{FF2B5EF4-FFF2-40B4-BE49-F238E27FC236}">
              <a16:creationId xmlns:a16="http://schemas.microsoft.com/office/drawing/2014/main" id="{1B9BAC4B-6AB5-4328-99D2-C60CBDC00C9F}"/>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5" name="直線コネクタ 694">
          <a:extLst>
            <a:ext uri="{FF2B5EF4-FFF2-40B4-BE49-F238E27FC236}">
              <a16:creationId xmlns:a16="http://schemas.microsoft.com/office/drawing/2014/main" id="{E82D12E4-E085-4E1A-B975-8BAF935FB57B}"/>
            </a:ext>
          </a:extLst>
        </xdr:cNvPr>
        <xdr:cNvCxnSpPr/>
      </xdr:nvCxnSpPr>
      <xdr:spPr>
        <a:xfrm>
          <a:off x="16459200" y="13973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6" name="テキスト ボックス 695">
          <a:extLst>
            <a:ext uri="{FF2B5EF4-FFF2-40B4-BE49-F238E27FC236}">
              <a16:creationId xmlns:a16="http://schemas.microsoft.com/office/drawing/2014/main" id="{3351EE9A-6414-41F3-A35C-6CA3AF0ACC07}"/>
            </a:ext>
          </a:extLst>
        </xdr:cNvPr>
        <xdr:cNvSpPr txBox="1"/>
      </xdr:nvSpPr>
      <xdr:spPr>
        <a:xfrm>
          <a:off x="16052346" y="13837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7" name="直線コネクタ 696">
          <a:extLst>
            <a:ext uri="{FF2B5EF4-FFF2-40B4-BE49-F238E27FC236}">
              <a16:creationId xmlns:a16="http://schemas.microsoft.com/office/drawing/2014/main" id="{743F5F01-1EB9-4281-A37F-9AAA753C2780}"/>
            </a:ext>
          </a:extLst>
        </xdr:cNvPr>
        <xdr:cNvCxnSpPr/>
      </xdr:nvCxnSpPr>
      <xdr:spPr>
        <a:xfrm>
          <a:off x="16459200" y="1354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8" name="テキスト ボックス 697">
          <a:extLst>
            <a:ext uri="{FF2B5EF4-FFF2-40B4-BE49-F238E27FC236}">
              <a16:creationId xmlns:a16="http://schemas.microsoft.com/office/drawing/2014/main" id="{7825CE35-D957-4907-A077-A423EDD6B3C5}"/>
            </a:ext>
          </a:extLst>
        </xdr:cNvPr>
        <xdr:cNvSpPr txBox="1"/>
      </xdr:nvSpPr>
      <xdr:spPr>
        <a:xfrm>
          <a:off x="16052346" y="1340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9" name="直線コネクタ 698">
          <a:extLst>
            <a:ext uri="{FF2B5EF4-FFF2-40B4-BE49-F238E27FC236}">
              <a16:creationId xmlns:a16="http://schemas.microsoft.com/office/drawing/2014/main" id="{104510BF-747F-4A19-9EA7-6E0BE6D9B7F1}"/>
            </a:ext>
          </a:extLst>
        </xdr:cNvPr>
        <xdr:cNvCxnSpPr/>
      </xdr:nvCxnSpPr>
      <xdr:spPr>
        <a:xfrm>
          <a:off x="16459200" y="13115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0" name="テキスト ボックス 699">
          <a:extLst>
            <a:ext uri="{FF2B5EF4-FFF2-40B4-BE49-F238E27FC236}">
              <a16:creationId xmlns:a16="http://schemas.microsoft.com/office/drawing/2014/main" id="{20AF2BB8-B3DB-4590-A63E-AD9D812A5188}"/>
            </a:ext>
          </a:extLst>
        </xdr:cNvPr>
        <xdr:cNvSpPr txBox="1"/>
      </xdr:nvSpPr>
      <xdr:spPr>
        <a:xfrm>
          <a:off x="16052346" y="1297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1" name="直線コネクタ 700">
          <a:extLst>
            <a:ext uri="{FF2B5EF4-FFF2-40B4-BE49-F238E27FC236}">
              <a16:creationId xmlns:a16="http://schemas.microsoft.com/office/drawing/2014/main" id="{9F0E22ED-A520-46D0-AC75-B9CD6B6A8B57}"/>
            </a:ext>
          </a:extLst>
        </xdr:cNvPr>
        <xdr:cNvCxnSpPr/>
      </xdr:nvCxnSpPr>
      <xdr:spPr>
        <a:xfrm>
          <a:off x="16459200" y="126777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2" name="テキスト ボックス 701">
          <a:extLst>
            <a:ext uri="{FF2B5EF4-FFF2-40B4-BE49-F238E27FC236}">
              <a16:creationId xmlns:a16="http://schemas.microsoft.com/office/drawing/2014/main" id="{9EF9A5C0-43C9-4FF3-8FD6-BC2A16558559}"/>
            </a:ext>
          </a:extLst>
        </xdr:cNvPr>
        <xdr:cNvSpPr txBox="1"/>
      </xdr:nvSpPr>
      <xdr:spPr>
        <a:xfrm>
          <a:off x="16052346" y="12541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5D6F958F-CC34-4480-84CE-3951328BA7D1}"/>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5C6A5069-DE70-44A1-B85A-A84CF0F79A8E}"/>
            </a:ext>
          </a:extLst>
        </xdr:cNvPr>
        <xdr:cNvSpPr txBox="1"/>
      </xdr:nvSpPr>
      <xdr:spPr>
        <a:xfrm>
          <a:off x="16052346"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消防施設】&#10;一人当たり面積グラフ枠">
          <a:extLst>
            <a:ext uri="{FF2B5EF4-FFF2-40B4-BE49-F238E27FC236}">
              <a16:creationId xmlns:a16="http://schemas.microsoft.com/office/drawing/2014/main" id="{1EC6F54B-C71B-492B-A603-216D921ACBA8}"/>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86</xdr:row>
      <xdr:rowOff>10668</xdr:rowOff>
    </xdr:to>
    <xdr:cxnSp macro="">
      <xdr:nvCxnSpPr>
        <xdr:cNvPr id="706" name="直線コネクタ 705">
          <a:extLst>
            <a:ext uri="{FF2B5EF4-FFF2-40B4-BE49-F238E27FC236}">
              <a16:creationId xmlns:a16="http://schemas.microsoft.com/office/drawing/2014/main" id="{B7ACFB68-9859-426E-A0B0-16D0DBF8101E}"/>
            </a:ext>
          </a:extLst>
        </xdr:cNvPr>
        <xdr:cNvCxnSpPr/>
      </xdr:nvCxnSpPr>
      <xdr:spPr>
        <a:xfrm flipV="1">
          <a:off x="19954239" y="12849733"/>
          <a:ext cx="0" cy="1092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707" name="【消防施設】&#10;一人当たり面積最小値テキスト">
          <a:extLst>
            <a:ext uri="{FF2B5EF4-FFF2-40B4-BE49-F238E27FC236}">
              <a16:creationId xmlns:a16="http://schemas.microsoft.com/office/drawing/2014/main" id="{4759AB3B-043E-4A03-8359-58FB40681E47}"/>
            </a:ext>
          </a:extLst>
        </xdr:cNvPr>
        <xdr:cNvSpPr txBox="1"/>
      </xdr:nvSpPr>
      <xdr:spPr>
        <a:xfrm>
          <a:off x="19992975" y="13946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708" name="直線コネクタ 707">
          <a:extLst>
            <a:ext uri="{FF2B5EF4-FFF2-40B4-BE49-F238E27FC236}">
              <a16:creationId xmlns:a16="http://schemas.microsoft.com/office/drawing/2014/main" id="{EB615750-145D-4805-9F92-B3DD06E26048}"/>
            </a:ext>
          </a:extLst>
        </xdr:cNvPr>
        <xdr:cNvCxnSpPr/>
      </xdr:nvCxnSpPr>
      <xdr:spPr>
        <a:xfrm>
          <a:off x="19878675" y="1394256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709" name="【消防施設】&#10;一人当たり面積最大値テキスト">
          <a:extLst>
            <a:ext uri="{FF2B5EF4-FFF2-40B4-BE49-F238E27FC236}">
              <a16:creationId xmlns:a16="http://schemas.microsoft.com/office/drawing/2014/main" id="{A846F6EA-C4DB-4175-B3A5-6FB0B3B363DD}"/>
            </a:ext>
          </a:extLst>
        </xdr:cNvPr>
        <xdr:cNvSpPr txBox="1"/>
      </xdr:nvSpPr>
      <xdr:spPr>
        <a:xfrm>
          <a:off x="19992975" y="12637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710" name="直線コネクタ 709">
          <a:extLst>
            <a:ext uri="{FF2B5EF4-FFF2-40B4-BE49-F238E27FC236}">
              <a16:creationId xmlns:a16="http://schemas.microsoft.com/office/drawing/2014/main" id="{5DDCE28F-9B93-4024-9AD9-EEBA569C9F61}"/>
            </a:ext>
          </a:extLst>
        </xdr:cNvPr>
        <xdr:cNvCxnSpPr/>
      </xdr:nvCxnSpPr>
      <xdr:spPr>
        <a:xfrm>
          <a:off x="19878675" y="1284973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28464</xdr:rowOff>
    </xdr:from>
    <xdr:ext cx="469744" cy="259045"/>
    <xdr:sp macro="" textlink="">
      <xdr:nvSpPr>
        <xdr:cNvPr id="711" name="【消防施設】&#10;一人当たり面積平均値テキスト">
          <a:extLst>
            <a:ext uri="{FF2B5EF4-FFF2-40B4-BE49-F238E27FC236}">
              <a16:creationId xmlns:a16="http://schemas.microsoft.com/office/drawing/2014/main" id="{01D517E1-20DF-4708-B127-C902D1F6E8F9}"/>
            </a:ext>
          </a:extLst>
        </xdr:cNvPr>
        <xdr:cNvSpPr txBox="1"/>
      </xdr:nvSpPr>
      <xdr:spPr>
        <a:xfrm>
          <a:off x="19992975" y="134809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macro="" textlink="">
      <xdr:nvSpPr>
        <xdr:cNvPr id="712" name="フローチャート: 判断 711">
          <a:extLst>
            <a:ext uri="{FF2B5EF4-FFF2-40B4-BE49-F238E27FC236}">
              <a16:creationId xmlns:a16="http://schemas.microsoft.com/office/drawing/2014/main" id="{EBCB8861-95BD-4C86-8EDA-3BD668196D07}"/>
            </a:ext>
          </a:extLst>
        </xdr:cNvPr>
        <xdr:cNvSpPr/>
      </xdr:nvSpPr>
      <xdr:spPr>
        <a:xfrm>
          <a:off x="19897725" y="1361998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10161</xdr:rowOff>
    </xdr:from>
    <xdr:to>
      <xdr:col>112</xdr:col>
      <xdr:colOff>38100</xdr:colOff>
      <xdr:row>84</xdr:row>
      <xdr:rowOff>111761</xdr:rowOff>
    </xdr:to>
    <xdr:sp macro="" textlink="">
      <xdr:nvSpPr>
        <xdr:cNvPr id="713" name="フローチャート: 判断 712">
          <a:extLst>
            <a:ext uri="{FF2B5EF4-FFF2-40B4-BE49-F238E27FC236}">
              <a16:creationId xmlns:a16="http://schemas.microsoft.com/office/drawing/2014/main" id="{3A00F1BC-A6F6-4A46-B16D-AF310CB11086}"/>
            </a:ext>
          </a:extLst>
        </xdr:cNvPr>
        <xdr:cNvSpPr/>
      </xdr:nvSpPr>
      <xdr:spPr>
        <a:xfrm>
          <a:off x="19154775" y="13618211"/>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14732</xdr:rowOff>
    </xdr:from>
    <xdr:to>
      <xdr:col>107</xdr:col>
      <xdr:colOff>101600</xdr:colOff>
      <xdr:row>84</xdr:row>
      <xdr:rowOff>116332</xdr:rowOff>
    </xdr:to>
    <xdr:sp macro="" textlink="">
      <xdr:nvSpPr>
        <xdr:cNvPr id="714" name="フローチャート: 判断 713">
          <a:extLst>
            <a:ext uri="{FF2B5EF4-FFF2-40B4-BE49-F238E27FC236}">
              <a16:creationId xmlns:a16="http://schemas.microsoft.com/office/drawing/2014/main" id="{76D982CC-4930-4E0A-8EDD-360F2F85C133}"/>
            </a:ext>
          </a:extLst>
        </xdr:cNvPr>
        <xdr:cNvSpPr/>
      </xdr:nvSpPr>
      <xdr:spPr>
        <a:xfrm>
          <a:off x="18345150" y="1362278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715" name="フローチャート: 判断 714">
          <a:extLst>
            <a:ext uri="{FF2B5EF4-FFF2-40B4-BE49-F238E27FC236}">
              <a16:creationId xmlns:a16="http://schemas.microsoft.com/office/drawing/2014/main" id="{B32F4C96-70E3-4426-80C0-79F07807CF10}"/>
            </a:ext>
          </a:extLst>
        </xdr:cNvPr>
        <xdr:cNvSpPr/>
      </xdr:nvSpPr>
      <xdr:spPr>
        <a:xfrm>
          <a:off x="17554575" y="1363827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23876</xdr:rowOff>
    </xdr:from>
    <xdr:to>
      <xdr:col>98</xdr:col>
      <xdr:colOff>38100</xdr:colOff>
      <xdr:row>84</xdr:row>
      <xdr:rowOff>125476</xdr:rowOff>
    </xdr:to>
    <xdr:sp macro="" textlink="">
      <xdr:nvSpPr>
        <xdr:cNvPr id="716" name="フローチャート: 判断 715">
          <a:extLst>
            <a:ext uri="{FF2B5EF4-FFF2-40B4-BE49-F238E27FC236}">
              <a16:creationId xmlns:a16="http://schemas.microsoft.com/office/drawing/2014/main" id="{B956D394-7A2A-4175-BEC4-7E3658BC289C}"/>
            </a:ext>
          </a:extLst>
        </xdr:cNvPr>
        <xdr:cNvSpPr/>
      </xdr:nvSpPr>
      <xdr:spPr>
        <a:xfrm>
          <a:off x="16754475" y="1363827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72F8B558-B676-4A85-9BC6-87F99D17E52E}"/>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E63F2F4D-39A4-44B2-A055-C303224EFEEA}"/>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FF6353F6-3D6A-4158-A631-7DB2E8269DFF}"/>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17C946D0-E6D4-46B8-B33B-97CC8CFF06F3}"/>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C49EC9C4-7521-44FB-83E3-118581DD6C16}"/>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156463</xdr:rowOff>
    </xdr:from>
    <xdr:to>
      <xdr:col>116</xdr:col>
      <xdr:colOff>114300</xdr:colOff>
      <xdr:row>85</xdr:row>
      <xdr:rowOff>86613</xdr:rowOff>
    </xdr:to>
    <xdr:sp macro="" textlink="">
      <xdr:nvSpPr>
        <xdr:cNvPr id="722" name="楕円 721">
          <a:extLst>
            <a:ext uri="{FF2B5EF4-FFF2-40B4-BE49-F238E27FC236}">
              <a16:creationId xmlns:a16="http://schemas.microsoft.com/office/drawing/2014/main" id="{18235AC7-B405-4E73-A6CA-14BEC4625843}"/>
            </a:ext>
          </a:extLst>
        </xdr:cNvPr>
        <xdr:cNvSpPr/>
      </xdr:nvSpPr>
      <xdr:spPr>
        <a:xfrm>
          <a:off x="19897725" y="13770863"/>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134890</xdr:rowOff>
    </xdr:from>
    <xdr:ext cx="469744" cy="259045"/>
    <xdr:sp macro="" textlink="">
      <xdr:nvSpPr>
        <xdr:cNvPr id="723" name="【消防施設】&#10;一人当たり面積該当値テキスト">
          <a:extLst>
            <a:ext uri="{FF2B5EF4-FFF2-40B4-BE49-F238E27FC236}">
              <a16:creationId xmlns:a16="http://schemas.microsoft.com/office/drawing/2014/main" id="{0A4AD856-6CF9-47F8-BDA1-BC043CBFF675}"/>
            </a:ext>
          </a:extLst>
        </xdr:cNvPr>
        <xdr:cNvSpPr txBox="1"/>
      </xdr:nvSpPr>
      <xdr:spPr>
        <a:xfrm>
          <a:off x="19992975" y="13746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110744</xdr:rowOff>
    </xdr:from>
    <xdr:to>
      <xdr:col>112</xdr:col>
      <xdr:colOff>38100</xdr:colOff>
      <xdr:row>85</xdr:row>
      <xdr:rowOff>40894</xdr:rowOff>
    </xdr:to>
    <xdr:sp macro="" textlink="">
      <xdr:nvSpPr>
        <xdr:cNvPr id="724" name="楕円 723">
          <a:extLst>
            <a:ext uri="{FF2B5EF4-FFF2-40B4-BE49-F238E27FC236}">
              <a16:creationId xmlns:a16="http://schemas.microsoft.com/office/drawing/2014/main" id="{C102AE9C-FB15-4EDF-9DD6-6B608BD5406F}"/>
            </a:ext>
          </a:extLst>
        </xdr:cNvPr>
        <xdr:cNvSpPr/>
      </xdr:nvSpPr>
      <xdr:spPr>
        <a:xfrm>
          <a:off x="19154775" y="1371879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161544</xdr:rowOff>
    </xdr:from>
    <xdr:to>
      <xdr:col>116</xdr:col>
      <xdr:colOff>63500</xdr:colOff>
      <xdr:row>85</xdr:row>
      <xdr:rowOff>35813</xdr:rowOff>
    </xdr:to>
    <xdr:cxnSp macro="">
      <xdr:nvCxnSpPr>
        <xdr:cNvPr id="725" name="直線コネクタ 724">
          <a:extLst>
            <a:ext uri="{FF2B5EF4-FFF2-40B4-BE49-F238E27FC236}">
              <a16:creationId xmlns:a16="http://schemas.microsoft.com/office/drawing/2014/main" id="{D55C2E2B-7327-46E4-848E-2A60E35D8936}"/>
            </a:ext>
          </a:extLst>
        </xdr:cNvPr>
        <xdr:cNvCxnSpPr/>
      </xdr:nvCxnSpPr>
      <xdr:spPr>
        <a:xfrm>
          <a:off x="19202400" y="13775944"/>
          <a:ext cx="752475" cy="33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115315</xdr:rowOff>
    </xdr:from>
    <xdr:to>
      <xdr:col>107</xdr:col>
      <xdr:colOff>101600</xdr:colOff>
      <xdr:row>85</xdr:row>
      <xdr:rowOff>45465</xdr:rowOff>
    </xdr:to>
    <xdr:sp macro="" textlink="">
      <xdr:nvSpPr>
        <xdr:cNvPr id="726" name="楕円 725">
          <a:extLst>
            <a:ext uri="{FF2B5EF4-FFF2-40B4-BE49-F238E27FC236}">
              <a16:creationId xmlns:a16="http://schemas.microsoft.com/office/drawing/2014/main" id="{F2062420-38BE-4BB6-9681-7526098C95A0}"/>
            </a:ext>
          </a:extLst>
        </xdr:cNvPr>
        <xdr:cNvSpPr/>
      </xdr:nvSpPr>
      <xdr:spPr>
        <a:xfrm>
          <a:off x="18345150" y="1372654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161544</xdr:rowOff>
    </xdr:from>
    <xdr:to>
      <xdr:col>111</xdr:col>
      <xdr:colOff>177800</xdr:colOff>
      <xdr:row>84</xdr:row>
      <xdr:rowOff>166115</xdr:rowOff>
    </xdr:to>
    <xdr:cxnSp macro="">
      <xdr:nvCxnSpPr>
        <xdr:cNvPr id="727" name="直線コネクタ 726">
          <a:extLst>
            <a:ext uri="{FF2B5EF4-FFF2-40B4-BE49-F238E27FC236}">
              <a16:creationId xmlns:a16="http://schemas.microsoft.com/office/drawing/2014/main" id="{0B1535A1-32F7-46B4-8200-99C420E20CBE}"/>
            </a:ext>
          </a:extLst>
        </xdr:cNvPr>
        <xdr:cNvCxnSpPr/>
      </xdr:nvCxnSpPr>
      <xdr:spPr>
        <a:xfrm flipV="1">
          <a:off x="18392775" y="13775944"/>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21589</xdr:rowOff>
    </xdr:from>
    <xdr:to>
      <xdr:col>102</xdr:col>
      <xdr:colOff>165100</xdr:colOff>
      <xdr:row>85</xdr:row>
      <xdr:rowOff>123189</xdr:rowOff>
    </xdr:to>
    <xdr:sp macro="" textlink="">
      <xdr:nvSpPr>
        <xdr:cNvPr id="728" name="楕円 727">
          <a:extLst>
            <a:ext uri="{FF2B5EF4-FFF2-40B4-BE49-F238E27FC236}">
              <a16:creationId xmlns:a16="http://schemas.microsoft.com/office/drawing/2014/main" id="{724312E9-13E5-4540-9081-B7F476BF2136}"/>
            </a:ext>
          </a:extLst>
        </xdr:cNvPr>
        <xdr:cNvSpPr/>
      </xdr:nvSpPr>
      <xdr:spPr>
        <a:xfrm>
          <a:off x="17554575" y="1379473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166115</xdr:rowOff>
    </xdr:from>
    <xdr:to>
      <xdr:col>107</xdr:col>
      <xdr:colOff>50800</xdr:colOff>
      <xdr:row>85</xdr:row>
      <xdr:rowOff>72389</xdr:rowOff>
    </xdr:to>
    <xdr:cxnSp macro="">
      <xdr:nvCxnSpPr>
        <xdr:cNvPr id="729" name="直線コネクタ 728">
          <a:extLst>
            <a:ext uri="{FF2B5EF4-FFF2-40B4-BE49-F238E27FC236}">
              <a16:creationId xmlns:a16="http://schemas.microsoft.com/office/drawing/2014/main" id="{5B155583-F4F4-4135-81F1-31E1AB05F673}"/>
            </a:ext>
          </a:extLst>
        </xdr:cNvPr>
        <xdr:cNvCxnSpPr/>
      </xdr:nvCxnSpPr>
      <xdr:spPr>
        <a:xfrm flipV="1">
          <a:off x="17602200" y="13774165"/>
          <a:ext cx="790575" cy="68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21589</xdr:rowOff>
    </xdr:from>
    <xdr:to>
      <xdr:col>98</xdr:col>
      <xdr:colOff>38100</xdr:colOff>
      <xdr:row>85</xdr:row>
      <xdr:rowOff>123189</xdr:rowOff>
    </xdr:to>
    <xdr:sp macro="" textlink="">
      <xdr:nvSpPr>
        <xdr:cNvPr id="730" name="楕円 729">
          <a:extLst>
            <a:ext uri="{FF2B5EF4-FFF2-40B4-BE49-F238E27FC236}">
              <a16:creationId xmlns:a16="http://schemas.microsoft.com/office/drawing/2014/main" id="{AAD9C61C-A6B2-4DA6-A850-2353AA2BD987}"/>
            </a:ext>
          </a:extLst>
        </xdr:cNvPr>
        <xdr:cNvSpPr/>
      </xdr:nvSpPr>
      <xdr:spPr>
        <a:xfrm>
          <a:off x="16754475" y="1379473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72389</xdr:rowOff>
    </xdr:from>
    <xdr:to>
      <xdr:col>102</xdr:col>
      <xdr:colOff>114300</xdr:colOff>
      <xdr:row>85</xdr:row>
      <xdr:rowOff>72389</xdr:rowOff>
    </xdr:to>
    <xdr:cxnSp macro="">
      <xdr:nvCxnSpPr>
        <xdr:cNvPr id="731" name="直線コネクタ 730">
          <a:extLst>
            <a:ext uri="{FF2B5EF4-FFF2-40B4-BE49-F238E27FC236}">
              <a16:creationId xmlns:a16="http://schemas.microsoft.com/office/drawing/2014/main" id="{F8C46942-0A90-4B63-B973-CC883B3FFC74}"/>
            </a:ext>
          </a:extLst>
        </xdr:cNvPr>
        <xdr:cNvCxnSpPr/>
      </xdr:nvCxnSpPr>
      <xdr:spPr>
        <a:xfrm>
          <a:off x="16802100" y="13842364"/>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128288</xdr:rowOff>
    </xdr:from>
    <xdr:ext cx="469744" cy="259045"/>
    <xdr:sp macro="" textlink="">
      <xdr:nvSpPr>
        <xdr:cNvPr id="732" name="n_1aveValue【消防施設】&#10;一人当たり面積">
          <a:extLst>
            <a:ext uri="{FF2B5EF4-FFF2-40B4-BE49-F238E27FC236}">
              <a16:creationId xmlns:a16="http://schemas.microsoft.com/office/drawing/2014/main" id="{CCA76CD7-B249-4187-81E7-C10FF341FBF9}"/>
            </a:ext>
          </a:extLst>
        </xdr:cNvPr>
        <xdr:cNvSpPr txBox="1"/>
      </xdr:nvSpPr>
      <xdr:spPr>
        <a:xfrm>
          <a:off x="18983402" y="13412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132859</xdr:rowOff>
    </xdr:from>
    <xdr:ext cx="469744" cy="259045"/>
    <xdr:sp macro="" textlink="">
      <xdr:nvSpPr>
        <xdr:cNvPr id="733" name="n_2aveValue【消防施設】&#10;一人当たり面積">
          <a:extLst>
            <a:ext uri="{FF2B5EF4-FFF2-40B4-BE49-F238E27FC236}">
              <a16:creationId xmlns:a16="http://schemas.microsoft.com/office/drawing/2014/main" id="{F48B49BC-B7E8-44D5-8881-22F6754FC82C}"/>
            </a:ext>
          </a:extLst>
        </xdr:cNvPr>
        <xdr:cNvSpPr txBox="1"/>
      </xdr:nvSpPr>
      <xdr:spPr>
        <a:xfrm>
          <a:off x="18183302" y="13420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142003</xdr:rowOff>
    </xdr:from>
    <xdr:ext cx="469744" cy="259045"/>
    <xdr:sp macro="" textlink="">
      <xdr:nvSpPr>
        <xdr:cNvPr id="734" name="n_3aveValue【消防施設】&#10;一人当たり面積">
          <a:extLst>
            <a:ext uri="{FF2B5EF4-FFF2-40B4-BE49-F238E27FC236}">
              <a16:creationId xmlns:a16="http://schemas.microsoft.com/office/drawing/2014/main" id="{611BB01D-05D1-42D1-A90B-93C0B6E40CA5}"/>
            </a:ext>
          </a:extLst>
        </xdr:cNvPr>
        <xdr:cNvSpPr txBox="1"/>
      </xdr:nvSpPr>
      <xdr:spPr>
        <a:xfrm>
          <a:off x="17383202" y="13432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142003</xdr:rowOff>
    </xdr:from>
    <xdr:ext cx="469744" cy="259045"/>
    <xdr:sp macro="" textlink="">
      <xdr:nvSpPr>
        <xdr:cNvPr id="735" name="n_4aveValue【消防施設】&#10;一人当たり面積">
          <a:extLst>
            <a:ext uri="{FF2B5EF4-FFF2-40B4-BE49-F238E27FC236}">
              <a16:creationId xmlns:a16="http://schemas.microsoft.com/office/drawing/2014/main" id="{7071A7F3-E695-43B7-8E57-7DA2E6EACE0B}"/>
            </a:ext>
          </a:extLst>
        </xdr:cNvPr>
        <xdr:cNvSpPr txBox="1"/>
      </xdr:nvSpPr>
      <xdr:spPr>
        <a:xfrm>
          <a:off x="16592627" y="13432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32021</xdr:rowOff>
    </xdr:from>
    <xdr:ext cx="469744" cy="259045"/>
    <xdr:sp macro="" textlink="">
      <xdr:nvSpPr>
        <xdr:cNvPr id="736" name="n_1mainValue【消防施設】&#10;一人当たり面積">
          <a:extLst>
            <a:ext uri="{FF2B5EF4-FFF2-40B4-BE49-F238E27FC236}">
              <a16:creationId xmlns:a16="http://schemas.microsoft.com/office/drawing/2014/main" id="{4334BE93-94BF-419C-9387-4BC7732D1CA2}"/>
            </a:ext>
          </a:extLst>
        </xdr:cNvPr>
        <xdr:cNvSpPr txBox="1"/>
      </xdr:nvSpPr>
      <xdr:spPr>
        <a:xfrm>
          <a:off x="18983402" y="13801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36592</xdr:rowOff>
    </xdr:from>
    <xdr:ext cx="469744" cy="259045"/>
    <xdr:sp macro="" textlink="">
      <xdr:nvSpPr>
        <xdr:cNvPr id="737" name="n_2mainValue【消防施設】&#10;一人当たり面積">
          <a:extLst>
            <a:ext uri="{FF2B5EF4-FFF2-40B4-BE49-F238E27FC236}">
              <a16:creationId xmlns:a16="http://schemas.microsoft.com/office/drawing/2014/main" id="{2AC2B37A-828A-4353-ABC3-77C509831A95}"/>
            </a:ext>
          </a:extLst>
        </xdr:cNvPr>
        <xdr:cNvSpPr txBox="1"/>
      </xdr:nvSpPr>
      <xdr:spPr>
        <a:xfrm>
          <a:off x="18183302" y="13809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114316</xdr:rowOff>
    </xdr:from>
    <xdr:ext cx="469744" cy="259045"/>
    <xdr:sp macro="" textlink="">
      <xdr:nvSpPr>
        <xdr:cNvPr id="738" name="n_3mainValue【消防施設】&#10;一人当たり面積">
          <a:extLst>
            <a:ext uri="{FF2B5EF4-FFF2-40B4-BE49-F238E27FC236}">
              <a16:creationId xmlns:a16="http://schemas.microsoft.com/office/drawing/2014/main" id="{376BAFA4-D41E-4EC4-AD36-064E19C3DCD1}"/>
            </a:ext>
          </a:extLst>
        </xdr:cNvPr>
        <xdr:cNvSpPr txBox="1"/>
      </xdr:nvSpPr>
      <xdr:spPr>
        <a:xfrm>
          <a:off x="17383202" y="13887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114316</xdr:rowOff>
    </xdr:from>
    <xdr:ext cx="469744" cy="259045"/>
    <xdr:sp macro="" textlink="">
      <xdr:nvSpPr>
        <xdr:cNvPr id="739" name="n_4mainValue【消防施設】&#10;一人当たり面積">
          <a:extLst>
            <a:ext uri="{FF2B5EF4-FFF2-40B4-BE49-F238E27FC236}">
              <a16:creationId xmlns:a16="http://schemas.microsoft.com/office/drawing/2014/main" id="{2DEB6DB1-853D-41DA-A668-8C09E5CB0AE1}"/>
            </a:ext>
          </a:extLst>
        </xdr:cNvPr>
        <xdr:cNvSpPr txBox="1"/>
      </xdr:nvSpPr>
      <xdr:spPr>
        <a:xfrm>
          <a:off x="16592627" y="13887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4BB6A277-5DD1-4B74-9289-9EEEC38CEC8E}"/>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3CB52455-00A3-447F-A807-7C83C8FA0F4B}"/>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301907AB-D98D-43FD-AF7D-4E69CFDAE1A9}"/>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1642395A-4233-4AC3-A522-7CA27FA02C49}"/>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F1CD8B5F-31C1-444A-92FF-1B0CE01AD1DA}"/>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247308E2-A68D-4355-8C4A-11F7B30F5EF0}"/>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A699FACD-928B-42DB-B5C9-BF5E717524FE}"/>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F0472469-A2D6-4330-9052-108808766B3A}"/>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0D331D71-D9E4-44DE-A59D-19381A9B4E37}"/>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F2F5651A-BF5B-469E-B421-CF168C534956}"/>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7FDABE66-B43F-4B9F-81AB-8119D7D70E44}"/>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1" name="直線コネクタ 750">
          <a:extLst>
            <a:ext uri="{FF2B5EF4-FFF2-40B4-BE49-F238E27FC236}">
              <a16:creationId xmlns:a16="http://schemas.microsoft.com/office/drawing/2014/main" id="{DDEF2230-137D-4109-ADEB-DBC485EEBD3C}"/>
            </a:ext>
          </a:extLst>
        </xdr:cNvPr>
        <xdr:cNvCxnSpPr/>
      </xdr:nvCxnSpPr>
      <xdr:spPr>
        <a:xfrm>
          <a:off x="11210925" y="178661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2" name="テキスト ボックス 751">
          <a:extLst>
            <a:ext uri="{FF2B5EF4-FFF2-40B4-BE49-F238E27FC236}">
              <a16:creationId xmlns:a16="http://schemas.microsoft.com/office/drawing/2014/main" id="{6448DBE5-7ADA-4D69-B4B8-851B29F86FE3}"/>
            </a:ext>
          </a:extLst>
        </xdr:cNvPr>
        <xdr:cNvSpPr txBox="1"/>
      </xdr:nvSpPr>
      <xdr:spPr>
        <a:xfrm>
          <a:off x="107945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3" name="直線コネクタ 752">
          <a:extLst>
            <a:ext uri="{FF2B5EF4-FFF2-40B4-BE49-F238E27FC236}">
              <a16:creationId xmlns:a16="http://schemas.microsoft.com/office/drawing/2014/main" id="{8E042A86-FCFB-402D-AAF1-79C59CFF850B}"/>
            </a:ext>
          </a:extLst>
        </xdr:cNvPr>
        <xdr:cNvCxnSpPr/>
      </xdr:nvCxnSpPr>
      <xdr:spPr>
        <a:xfrm>
          <a:off x="11210925" y="1753643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4" name="テキスト ボックス 753">
          <a:extLst>
            <a:ext uri="{FF2B5EF4-FFF2-40B4-BE49-F238E27FC236}">
              <a16:creationId xmlns:a16="http://schemas.microsoft.com/office/drawing/2014/main" id="{22BBFDA8-F58C-42A4-9A84-D59AF706B836}"/>
            </a:ext>
          </a:extLst>
        </xdr:cNvPr>
        <xdr:cNvSpPr txBox="1"/>
      </xdr:nvSpPr>
      <xdr:spPr>
        <a:xfrm>
          <a:off x="10845966"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5" name="直線コネクタ 754">
          <a:extLst>
            <a:ext uri="{FF2B5EF4-FFF2-40B4-BE49-F238E27FC236}">
              <a16:creationId xmlns:a16="http://schemas.microsoft.com/office/drawing/2014/main" id="{CEC7104D-35E8-4D3A-ACC0-6EC8D890A170}"/>
            </a:ext>
          </a:extLst>
        </xdr:cNvPr>
        <xdr:cNvCxnSpPr/>
      </xdr:nvCxnSpPr>
      <xdr:spPr>
        <a:xfrm>
          <a:off x="11210925" y="172098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6" name="テキスト ボックス 755">
          <a:extLst>
            <a:ext uri="{FF2B5EF4-FFF2-40B4-BE49-F238E27FC236}">
              <a16:creationId xmlns:a16="http://schemas.microsoft.com/office/drawing/2014/main" id="{F197B09C-E902-4328-BED8-F1AB1B0D539B}"/>
            </a:ext>
          </a:extLst>
        </xdr:cNvPr>
        <xdr:cNvSpPr txBox="1"/>
      </xdr:nvSpPr>
      <xdr:spPr>
        <a:xfrm>
          <a:off x="10845966"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7" name="直線コネクタ 756">
          <a:extLst>
            <a:ext uri="{FF2B5EF4-FFF2-40B4-BE49-F238E27FC236}">
              <a16:creationId xmlns:a16="http://schemas.microsoft.com/office/drawing/2014/main" id="{D0D73327-AC6E-440D-AE5A-4AFB19C549AF}"/>
            </a:ext>
          </a:extLst>
        </xdr:cNvPr>
        <xdr:cNvCxnSpPr/>
      </xdr:nvCxnSpPr>
      <xdr:spPr>
        <a:xfrm>
          <a:off x="11210925" y="1688963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8" name="テキスト ボックス 757">
          <a:extLst>
            <a:ext uri="{FF2B5EF4-FFF2-40B4-BE49-F238E27FC236}">
              <a16:creationId xmlns:a16="http://schemas.microsoft.com/office/drawing/2014/main" id="{4294DFB0-591D-4AEA-AE96-09C034C466A5}"/>
            </a:ext>
          </a:extLst>
        </xdr:cNvPr>
        <xdr:cNvSpPr txBox="1"/>
      </xdr:nvSpPr>
      <xdr:spPr>
        <a:xfrm>
          <a:off x="10845966"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9" name="直線コネクタ 758">
          <a:extLst>
            <a:ext uri="{FF2B5EF4-FFF2-40B4-BE49-F238E27FC236}">
              <a16:creationId xmlns:a16="http://schemas.microsoft.com/office/drawing/2014/main" id="{08A6857B-C33D-436F-9729-EB12FC162C90}"/>
            </a:ext>
          </a:extLst>
        </xdr:cNvPr>
        <xdr:cNvCxnSpPr/>
      </xdr:nvCxnSpPr>
      <xdr:spPr>
        <a:xfrm>
          <a:off x="11210925" y="165630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0" name="テキスト ボックス 759">
          <a:extLst>
            <a:ext uri="{FF2B5EF4-FFF2-40B4-BE49-F238E27FC236}">
              <a16:creationId xmlns:a16="http://schemas.microsoft.com/office/drawing/2014/main" id="{EB0A2E1B-86D5-45F4-AA88-546435A35F37}"/>
            </a:ext>
          </a:extLst>
        </xdr:cNvPr>
        <xdr:cNvSpPr txBox="1"/>
      </xdr:nvSpPr>
      <xdr:spPr>
        <a:xfrm>
          <a:off x="10845966"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1" name="直線コネクタ 760">
          <a:extLst>
            <a:ext uri="{FF2B5EF4-FFF2-40B4-BE49-F238E27FC236}">
              <a16:creationId xmlns:a16="http://schemas.microsoft.com/office/drawing/2014/main" id="{74C0D59A-D34E-4EC9-84EC-6BA4A545B9F7}"/>
            </a:ext>
          </a:extLst>
        </xdr:cNvPr>
        <xdr:cNvCxnSpPr/>
      </xdr:nvCxnSpPr>
      <xdr:spPr>
        <a:xfrm>
          <a:off x="11210925" y="1623332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2" name="テキスト ボックス 761">
          <a:extLst>
            <a:ext uri="{FF2B5EF4-FFF2-40B4-BE49-F238E27FC236}">
              <a16:creationId xmlns:a16="http://schemas.microsoft.com/office/drawing/2014/main" id="{5B9D5368-D3DE-4986-8BEF-6992B1E7B43A}"/>
            </a:ext>
          </a:extLst>
        </xdr:cNvPr>
        <xdr:cNvSpPr txBox="1"/>
      </xdr:nvSpPr>
      <xdr:spPr>
        <a:xfrm>
          <a:off x="10903736" y="160879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a:extLst>
            <a:ext uri="{FF2B5EF4-FFF2-40B4-BE49-F238E27FC236}">
              <a16:creationId xmlns:a16="http://schemas.microsoft.com/office/drawing/2014/main" id="{A31C6A0B-4870-4CAD-B32C-F2045308970C}"/>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4" name="【庁舎】&#10;有形固定資産減価償却率グラフ枠">
          <a:extLst>
            <a:ext uri="{FF2B5EF4-FFF2-40B4-BE49-F238E27FC236}">
              <a16:creationId xmlns:a16="http://schemas.microsoft.com/office/drawing/2014/main" id="{B0A4D224-9E27-4EAD-9C2D-A2862CCFA124}"/>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169273</xdr:rowOff>
    </xdr:from>
    <xdr:to>
      <xdr:col>85</xdr:col>
      <xdr:colOff>126364</xdr:colOff>
      <xdr:row>109</xdr:row>
      <xdr:rowOff>35379</xdr:rowOff>
    </xdr:to>
    <xdr:cxnSp macro="">
      <xdr:nvCxnSpPr>
        <xdr:cNvPr id="765" name="直線コネクタ 764">
          <a:extLst>
            <a:ext uri="{FF2B5EF4-FFF2-40B4-BE49-F238E27FC236}">
              <a16:creationId xmlns:a16="http://schemas.microsoft.com/office/drawing/2014/main" id="{E3B4A2CA-4748-416E-B0EA-CB058A0808A0}"/>
            </a:ext>
          </a:extLst>
        </xdr:cNvPr>
        <xdr:cNvCxnSpPr/>
      </xdr:nvCxnSpPr>
      <xdr:spPr>
        <a:xfrm flipV="1">
          <a:off x="14696439" y="16285573"/>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6" name="【庁舎】&#10;有形固定資産減価償却率最小値テキスト">
          <a:extLst>
            <a:ext uri="{FF2B5EF4-FFF2-40B4-BE49-F238E27FC236}">
              <a16:creationId xmlns:a16="http://schemas.microsoft.com/office/drawing/2014/main" id="{AA3153B4-279A-4FB2-8D85-0D22965C0CC2}"/>
            </a:ext>
          </a:extLst>
        </xdr:cNvPr>
        <xdr:cNvSpPr txBox="1"/>
      </xdr:nvSpPr>
      <xdr:spPr>
        <a:xfrm>
          <a:off x="14735175" y="17870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7" name="直線コネクタ 766">
          <a:extLst>
            <a:ext uri="{FF2B5EF4-FFF2-40B4-BE49-F238E27FC236}">
              <a16:creationId xmlns:a16="http://schemas.microsoft.com/office/drawing/2014/main" id="{E23169F1-3BC8-4C92-B991-C1FD237C33A4}"/>
            </a:ext>
          </a:extLst>
        </xdr:cNvPr>
        <xdr:cNvCxnSpPr/>
      </xdr:nvCxnSpPr>
      <xdr:spPr>
        <a:xfrm>
          <a:off x="14611350" y="178661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115950</xdr:rowOff>
    </xdr:from>
    <xdr:ext cx="340478" cy="259045"/>
    <xdr:sp macro="" textlink="">
      <xdr:nvSpPr>
        <xdr:cNvPr id="768" name="【庁舎】&#10;有形固定資産減価償却率最大値テキスト">
          <a:extLst>
            <a:ext uri="{FF2B5EF4-FFF2-40B4-BE49-F238E27FC236}">
              <a16:creationId xmlns:a16="http://schemas.microsoft.com/office/drawing/2014/main" id="{5F7DCCF7-6A4F-4B5B-89BB-215A8B701038}"/>
            </a:ext>
          </a:extLst>
        </xdr:cNvPr>
        <xdr:cNvSpPr txBox="1"/>
      </xdr:nvSpPr>
      <xdr:spPr>
        <a:xfrm>
          <a:off x="14735175" y="160608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169273</xdr:rowOff>
    </xdr:from>
    <xdr:to>
      <xdr:col>86</xdr:col>
      <xdr:colOff>25400</xdr:colOff>
      <xdr:row>99</xdr:row>
      <xdr:rowOff>169273</xdr:rowOff>
    </xdr:to>
    <xdr:cxnSp macro="">
      <xdr:nvCxnSpPr>
        <xdr:cNvPr id="769" name="直線コネクタ 768">
          <a:extLst>
            <a:ext uri="{FF2B5EF4-FFF2-40B4-BE49-F238E27FC236}">
              <a16:creationId xmlns:a16="http://schemas.microsoft.com/office/drawing/2014/main" id="{58702809-1404-492B-B835-C039D6358ED4}"/>
            </a:ext>
          </a:extLst>
        </xdr:cNvPr>
        <xdr:cNvCxnSpPr/>
      </xdr:nvCxnSpPr>
      <xdr:spPr>
        <a:xfrm>
          <a:off x="14611350" y="1628557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44648</xdr:rowOff>
    </xdr:from>
    <xdr:ext cx="405111" cy="259045"/>
    <xdr:sp macro="" textlink="">
      <xdr:nvSpPr>
        <xdr:cNvPr id="770" name="【庁舎】&#10;有形固定資産減価償却率平均値テキスト">
          <a:extLst>
            <a:ext uri="{FF2B5EF4-FFF2-40B4-BE49-F238E27FC236}">
              <a16:creationId xmlns:a16="http://schemas.microsoft.com/office/drawing/2014/main" id="{B2B83585-4803-4C36-875A-4DA680A7715B}"/>
            </a:ext>
          </a:extLst>
        </xdr:cNvPr>
        <xdr:cNvSpPr txBox="1"/>
      </xdr:nvSpPr>
      <xdr:spPr>
        <a:xfrm>
          <a:off x="14735175" y="170213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66221</xdr:rowOff>
    </xdr:from>
    <xdr:to>
      <xdr:col>85</xdr:col>
      <xdr:colOff>177800</xdr:colOff>
      <xdr:row>104</xdr:row>
      <xdr:rowOff>167821</xdr:rowOff>
    </xdr:to>
    <xdr:sp macro="" textlink="">
      <xdr:nvSpPr>
        <xdr:cNvPr id="771" name="フローチャート: 判断 770">
          <a:extLst>
            <a:ext uri="{FF2B5EF4-FFF2-40B4-BE49-F238E27FC236}">
              <a16:creationId xmlns:a16="http://schemas.microsoft.com/office/drawing/2014/main" id="{D8314D09-BC0F-420C-92BE-C0694F632098}"/>
            </a:ext>
          </a:extLst>
        </xdr:cNvPr>
        <xdr:cNvSpPr/>
      </xdr:nvSpPr>
      <xdr:spPr>
        <a:xfrm>
          <a:off x="14649450" y="1704294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51526</xdr:rowOff>
    </xdr:from>
    <xdr:to>
      <xdr:col>81</xdr:col>
      <xdr:colOff>101600</xdr:colOff>
      <xdr:row>104</xdr:row>
      <xdr:rowOff>153126</xdr:rowOff>
    </xdr:to>
    <xdr:sp macro="" textlink="">
      <xdr:nvSpPr>
        <xdr:cNvPr id="772" name="フローチャート: 判断 771">
          <a:extLst>
            <a:ext uri="{FF2B5EF4-FFF2-40B4-BE49-F238E27FC236}">
              <a16:creationId xmlns:a16="http://schemas.microsoft.com/office/drawing/2014/main" id="{31BFEE8E-EE2B-4295-9543-BCA84892F969}"/>
            </a:ext>
          </a:extLst>
        </xdr:cNvPr>
        <xdr:cNvSpPr/>
      </xdr:nvSpPr>
      <xdr:spPr>
        <a:xfrm>
          <a:off x="13887450" y="1702190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46627</xdr:rowOff>
    </xdr:from>
    <xdr:to>
      <xdr:col>76</xdr:col>
      <xdr:colOff>165100</xdr:colOff>
      <xdr:row>104</xdr:row>
      <xdr:rowOff>148227</xdr:rowOff>
    </xdr:to>
    <xdr:sp macro="" textlink="">
      <xdr:nvSpPr>
        <xdr:cNvPr id="773" name="フローチャート: 判断 772">
          <a:extLst>
            <a:ext uri="{FF2B5EF4-FFF2-40B4-BE49-F238E27FC236}">
              <a16:creationId xmlns:a16="http://schemas.microsoft.com/office/drawing/2014/main" id="{763A49AB-9916-4E51-8D3A-3EDA60C46E70}"/>
            </a:ext>
          </a:extLst>
        </xdr:cNvPr>
        <xdr:cNvSpPr/>
      </xdr:nvSpPr>
      <xdr:spPr>
        <a:xfrm>
          <a:off x="13096875" y="1702335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79284</xdr:rowOff>
    </xdr:from>
    <xdr:to>
      <xdr:col>72</xdr:col>
      <xdr:colOff>38100</xdr:colOff>
      <xdr:row>105</xdr:row>
      <xdr:rowOff>9434</xdr:rowOff>
    </xdr:to>
    <xdr:sp macro="" textlink="">
      <xdr:nvSpPr>
        <xdr:cNvPr id="774" name="フローチャート: 判断 773">
          <a:extLst>
            <a:ext uri="{FF2B5EF4-FFF2-40B4-BE49-F238E27FC236}">
              <a16:creationId xmlns:a16="http://schemas.microsoft.com/office/drawing/2014/main" id="{2A268A6A-05C3-449E-B804-38D11EAD254D}"/>
            </a:ext>
          </a:extLst>
        </xdr:cNvPr>
        <xdr:cNvSpPr/>
      </xdr:nvSpPr>
      <xdr:spPr>
        <a:xfrm>
          <a:off x="12296775" y="1705283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121738</xdr:rowOff>
    </xdr:from>
    <xdr:to>
      <xdr:col>67</xdr:col>
      <xdr:colOff>101600</xdr:colOff>
      <xdr:row>105</xdr:row>
      <xdr:rowOff>51888</xdr:rowOff>
    </xdr:to>
    <xdr:sp macro="" textlink="">
      <xdr:nvSpPr>
        <xdr:cNvPr id="775" name="フローチャート: 判断 774">
          <a:extLst>
            <a:ext uri="{FF2B5EF4-FFF2-40B4-BE49-F238E27FC236}">
              <a16:creationId xmlns:a16="http://schemas.microsoft.com/office/drawing/2014/main" id="{75CCA1E1-884D-4812-B67D-A8742B36BA96}"/>
            </a:ext>
          </a:extLst>
        </xdr:cNvPr>
        <xdr:cNvSpPr/>
      </xdr:nvSpPr>
      <xdr:spPr>
        <a:xfrm>
          <a:off x="11487150" y="1709846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37042588-63AE-477D-9078-E1F0E8BDAE88}"/>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8A352B5A-2E19-4857-ADB2-E6F95C29A882}"/>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15CCA1D2-22D1-4826-8615-2206269970B4}"/>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589C59D3-4D20-4925-B990-9079B5DA5254}"/>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BE0AE5D4-EC01-4411-BDCD-A08351EF9703}"/>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131536</xdr:rowOff>
    </xdr:from>
    <xdr:to>
      <xdr:col>85</xdr:col>
      <xdr:colOff>177800</xdr:colOff>
      <xdr:row>103</xdr:row>
      <xdr:rowOff>61686</xdr:rowOff>
    </xdr:to>
    <xdr:sp macro="" textlink="">
      <xdr:nvSpPr>
        <xdr:cNvPr id="781" name="楕円 780">
          <a:extLst>
            <a:ext uri="{FF2B5EF4-FFF2-40B4-BE49-F238E27FC236}">
              <a16:creationId xmlns:a16="http://schemas.microsoft.com/office/drawing/2014/main" id="{4F55FACC-0F79-49D7-9ED8-D66C389CF69C}"/>
            </a:ext>
          </a:extLst>
        </xdr:cNvPr>
        <xdr:cNvSpPr/>
      </xdr:nvSpPr>
      <xdr:spPr>
        <a:xfrm>
          <a:off x="14649450" y="1676218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154413</xdr:rowOff>
    </xdr:from>
    <xdr:ext cx="405111" cy="259045"/>
    <xdr:sp macro="" textlink="">
      <xdr:nvSpPr>
        <xdr:cNvPr id="782" name="【庁舎】&#10;有形固定資産減価償却率該当値テキスト">
          <a:extLst>
            <a:ext uri="{FF2B5EF4-FFF2-40B4-BE49-F238E27FC236}">
              <a16:creationId xmlns:a16="http://schemas.microsoft.com/office/drawing/2014/main" id="{BE6EA012-D239-4A46-870B-ECC06FCF9F7F}"/>
            </a:ext>
          </a:extLst>
        </xdr:cNvPr>
        <xdr:cNvSpPr txBox="1"/>
      </xdr:nvSpPr>
      <xdr:spPr>
        <a:xfrm>
          <a:off x="14735175" y="1661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108676</xdr:rowOff>
    </xdr:from>
    <xdr:to>
      <xdr:col>81</xdr:col>
      <xdr:colOff>101600</xdr:colOff>
      <xdr:row>103</xdr:row>
      <xdr:rowOff>38826</xdr:rowOff>
    </xdr:to>
    <xdr:sp macro="" textlink="">
      <xdr:nvSpPr>
        <xdr:cNvPr id="783" name="楕円 782">
          <a:extLst>
            <a:ext uri="{FF2B5EF4-FFF2-40B4-BE49-F238E27FC236}">
              <a16:creationId xmlns:a16="http://schemas.microsoft.com/office/drawing/2014/main" id="{F79B6D52-D773-469B-81B7-B4653607FE6A}"/>
            </a:ext>
          </a:extLst>
        </xdr:cNvPr>
        <xdr:cNvSpPr/>
      </xdr:nvSpPr>
      <xdr:spPr>
        <a:xfrm>
          <a:off x="13887450" y="1673615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159476</xdr:rowOff>
    </xdr:from>
    <xdr:to>
      <xdr:col>85</xdr:col>
      <xdr:colOff>127000</xdr:colOff>
      <xdr:row>103</xdr:row>
      <xdr:rowOff>10886</xdr:rowOff>
    </xdr:to>
    <xdr:cxnSp macro="">
      <xdr:nvCxnSpPr>
        <xdr:cNvPr id="784" name="直線コネクタ 783">
          <a:extLst>
            <a:ext uri="{FF2B5EF4-FFF2-40B4-BE49-F238E27FC236}">
              <a16:creationId xmlns:a16="http://schemas.microsoft.com/office/drawing/2014/main" id="{68B386A5-E65A-4EA4-B22E-5E9F3FCC06E1}"/>
            </a:ext>
          </a:extLst>
        </xdr:cNvPr>
        <xdr:cNvCxnSpPr/>
      </xdr:nvCxnSpPr>
      <xdr:spPr>
        <a:xfrm>
          <a:off x="13935075" y="16793301"/>
          <a:ext cx="7620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115207</xdr:rowOff>
    </xdr:from>
    <xdr:to>
      <xdr:col>76</xdr:col>
      <xdr:colOff>165100</xdr:colOff>
      <xdr:row>103</xdr:row>
      <xdr:rowOff>45357</xdr:rowOff>
    </xdr:to>
    <xdr:sp macro="" textlink="">
      <xdr:nvSpPr>
        <xdr:cNvPr id="785" name="楕円 784">
          <a:extLst>
            <a:ext uri="{FF2B5EF4-FFF2-40B4-BE49-F238E27FC236}">
              <a16:creationId xmlns:a16="http://schemas.microsoft.com/office/drawing/2014/main" id="{C56969C4-D30C-46D4-B012-DACF15BF1BE7}"/>
            </a:ext>
          </a:extLst>
        </xdr:cNvPr>
        <xdr:cNvSpPr/>
      </xdr:nvSpPr>
      <xdr:spPr>
        <a:xfrm>
          <a:off x="13096875" y="16745857"/>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159476</xdr:rowOff>
    </xdr:from>
    <xdr:to>
      <xdr:col>81</xdr:col>
      <xdr:colOff>50800</xdr:colOff>
      <xdr:row>102</xdr:row>
      <xdr:rowOff>166007</xdr:rowOff>
    </xdr:to>
    <xdr:cxnSp macro="">
      <xdr:nvCxnSpPr>
        <xdr:cNvPr id="786" name="直線コネクタ 785">
          <a:extLst>
            <a:ext uri="{FF2B5EF4-FFF2-40B4-BE49-F238E27FC236}">
              <a16:creationId xmlns:a16="http://schemas.microsoft.com/office/drawing/2014/main" id="{EF7C8971-A56B-4871-94FA-0D8FD7E27E27}"/>
            </a:ext>
          </a:extLst>
        </xdr:cNvPr>
        <xdr:cNvCxnSpPr/>
      </xdr:nvCxnSpPr>
      <xdr:spPr>
        <a:xfrm flipV="1">
          <a:off x="13144500" y="16793301"/>
          <a:ext cx="790575" cy="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118473</xdr:rowOff>
    </xdr:from>
    <xdr:to>
      <xdr:col>72</xdr:col>
      <xdr:colOff>38100</xdr:colOff>
      <xdr:row>107</xdr:row>
      <xdr:rowOff>48623</xdr:rowOff>
    </xdr:to>
    <xdr:sp macro="" textlink="">
      <xdr:nvSpPr>
        <xdr:cNvPr id="787" name="楕円 786">
          <a:extLst>
            <a:ext uri="{FF2B5EF4-FFF2-40B4-BE49-F238E27FC236}">
              <a16:creationId xmlns:a16="http://schemas.microsoft.com/office/drawing/2014/main" id="{E312B8AB-4316-4FD2-9D37-1A8A8942D050}"/>
            </a:ext>
          </a:extLst>
        </xdr:cNvPr>
        <xdr:cNvSpPr/>
      </xdr:nvSpPr>
      <xdr:spPr>
        <a:xfrm>
          <a:off x="12296775" y="1743809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166007</xdr:rowOff>
    </xdr:from>
    <xdr:to>
      <xdr:col>76</xdr:col>
      <xdr:colOff>114300</xdr:colOff>
      <xdr:row>106</xdr:row>
      <xdr:rowOff>169273</xdr:rowOff>
    </xdr:to>
    <xdr:cxnSp macro="">
      <xdr:nvCxnSpPr>
        <xdr:cNvPr id="788" name="直線コネクタ 787">
          <a:extLst>
            <a:ext uri="{FF2B5EF4-FFF2-40B4-BE49-F238E27FC236}">
              <a16:creationId xmlns:a16="http://schemas.microsoft.com/office/drawing/2014/main" id="{31C45AAB-B36D-430C-B955-F822F6859BBF}"/>
            </a:ext>
          </a:extLst>
        </xdr:cNvPr>
        <xdr:cNvCxnSpPr/>
      </xdr:nvCxnSpPr>
      <xdr:spPr>
        <a:xfrm flipV="1">
          <a:off x="12344400" y="16793482"/>
          <a:ext cx="800100" cy="692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77651</xdr:rowOff>
    </xdr:from>
    <xdr:to>
      <xdr:col>67</xdr:col>
      <xdr:colOff>101600</xdr:colOff>
      <xdr:row>107</xdr:row>
      <xdr:rowOff>7801</xdr:rowOff>
    </xdr:to>
    <xdr:sp macro="" textlink="">
      <xdr:nvSpPr>
        <xdr:cNvPr id="789" name="楕円 788">
          <a:extLst>
            <a:ext uri="{FF2B5EF4-FFF2-40B4-BE49-F238E27FC236}">
              <a16:creationId xmlns:a16="http://schemas.microsoft.com/office/drawing/2014/main" id="{77060777-6CE4-492D-BA1D-F64EE27DF650}"/>
            </a:ext>
          </a:extLst>
        </xdr:cNvPr>
        <xdr:cNvSpPr/>
      </xdr:nvSpPr>
      <xdr:spPr>
        <a:xfrm>
          <a:off x="11487150" y="1739410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128451</xdr:rowOff>
    </xdr:from>
    <xdr:to>
      <xdr:col>71</xdr:col>
      <xdr:colOff>177800</xdr:colOff>
      <xdr:row>106</xdr:row>
      <xdr:rowOff>169273</xdr:rowOff>
    </xdr:to>
    <xdr:cxnSp macro="">
      <xdr:nvCxnSpPr>
        <xdr:cNvPr id="790" name="直線コネクタ 789">
          <a:extLst>
            <a:ext uri="{FF2B5EF4-FFF2-40B4-BE49-F238E27FC236}">
              <a16:creationId xmlns:a16="http://schemas.microsoft.com/office/drawing/2014/main" id="{C8148A48-CE4A-426C-BD03-0E2645FF4D6B}"/>
            </a:ext>
          </a:extLst>
        </xdr:cNvPr>
        <xdr:cNvCxnSpPr/>
      </xdr:nvCxnSpPr>
      <xdr:spPr>
        <a:xfrm>
          <a:off x="11534775" y="17441726"/>
          <a:ext cx="809625" cy="43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144253</xdr:rowOff>
    </xdr:from>
    <xdr:ext cx="405111" cy="259045"/>
    <xdr:sp macro="" textlink="">
      <xdr:nvSpPr>
        <xdr:cNvPr id="791" name="n_1aveValue【庁舎】&#10;有形固定資産減価償却率">
          <a:extLst>
            <a:ext uri="{FF2B5EF4-FFF2-40B4-BE49-F238E27FC236}">
              <a16:creationId xmlns:a16="http://schemas.microsoft.com/office/drawing/2014/main" id="{AFF7846D-A2DC-4928-9A3D-560E28C7D960}"/>
            </a:ext>
          </a:extLst>
        </xdr:cNvPr>
        <xdr:cNvSpPr txBox="1"/>
      </xdr:nvSpPr>
      <xdr:spPr>
        <a:xfrm>
          <a:off x="13745219" y="17114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139354</xdr:rowOff>
    </xdr:from>
    <xdr:ext cx="405111" cy="259045"/>
    <xdr:sp macro="" textlink="">
      <xdr:nvSpPr>
        <xdr:cNvPr id="792" name="n_2aveValue【庁舎】&#10;有形固定資産減価償却率">
          <a:extLst>
            <a:ext uri="{FF2B5EF4-FFF2-40B4-BE49-F238E27FC236}">
              <a16:creationId xmlns:a16="http://schemas.microsoft.com/office/drawing/2014/main" id="{9357A5A5-1550-4998-9838-2BC60A703960}"/>
            </a:ext>
          </a:extLst>
        </xdr:cNvPr>
        <xdr:cNvSpPr txBox="1"/>
      </xdr:nvSpPr>
      <xdr:spPr>
        <a:xfrm>
          <a:off x="12964169" y="17116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25961</xdr:rowOff>
    </xdr:from>
    <xdr:ext cx="405111" cy="259045"/>
    <xdr:sp macro="" textlink="">
      <xdr:nvSpPr>
        <xdr:cNvPr id="793" name="n_3aveValue【庁舎】&#10;有形固定資産減価償却率">
          <a:extLst>
            <a:ext uri="{FF2B5EF4-FFF2-40B4-BE49-F238E27FC236}">
              <a16:creationId xmlns:a16="http://schemas.microsoft.com/office/drawing/2014/main" id="{FA637F2D-3043-4963-A77C-4E1AFD81AB4D}"/>
            </a:ext>
          </a:extLst>
        </xdr:cNvPr>
        <xdr:cNvSpPr txBox="1"/>
      </xdr:nvSpPr>
      <xdr:spPr>
        <a:xfrm>
          <a:off x="12164069" y="16831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68415</xdr:rowOff>
    </xdr:from>
    <xdr:ext cx="405111" cy="259045"/>
    <xdr:sp macro="" textlink="">
      <xdr:nvSpPr>
        <xdr:cNvPr id="794" name="n_4aveValue【庁舎】&#10;有形固定資産減価償却率">
          <a:extLst>
            <a:ext uri="{FF2B5EF4-FFF2-40B4-BE49-F238E27FC236}">
              <a16:creationId xmlns:a16="http://schemas.microsoft.com/office/drawing/2014/main" id="{2B0A277B-9BDC-4739-BD0A-15D6805A77F2}"/>
            </a:ext>
          </a:extLst>
        </xdr:cNvPr>
        <xdr:cNvSpPr txBox="1"/>
      </xdr:nvSpPr>
      <xdr:spPr>
        <a:xfrm>
          <a:off x="11354444" y="1686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55353</xdr:rowOff>
    </xdr:from>
    <xdr:ext cx="405111" cy="259045"/>
    <xdr:sp macro="" textlink="">
      <xdr:nvSpPr>
        <xdr:cNvPr id="795" name="n_1mainValue【庁舎】&#10;有形固定資産減価償却率">
          <a:extLst>
            <a:ext uri="{FF2B5EF4-FFF2-40B4-BE49-F238E27FC236}">
              <a16:creationId xmlns:a16="http://schemas.microsoft.com/office/drawing/2014/main" id="{065DCED5-866F-46FA-99D7-FE1E1307C515}"/>
            </a:ext>
          </a:extLst>
        </xdr:cNvPr>
        <xdr:cNvSpPr txBox="1"/>
      </xdr:nvSpPr>
      <xdr:spPr>
        <a:xfrm>
          <a:off x="13745219" y="16514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61884</xdr:rowOff>
    </xdr:from>
    <xdr:ext cx="405111" cy="259045"/>
    <xdr:sp macro="" textlink="">
      <xdr:nvSpPr>
        <xdr:cNvPr id="796" name="n_2mainValue【庁舎】&#10;有形固定資産減価償却率">
          <a:extLst>
            <a:ext uri="{FF2B5EF4-FFF2-40B4-BE49-F238E27FC236}">
              <a16:creationId xmlns:a16="http://schemas.microsoft.com/office/drawing/2014/main" id="{39183EA3-D357-4773-BE1B-523ABF8A2720}"/>
            </a:ext>
          </a:extLst>
        </xdr:cNvPr>
        <xdr:cNvSpPr txBox="1"/>
      </xdr:nvSpPr>
      <xdr:spPr>
        <a:xfrm>
          <a:off x="12964169" y="16524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39750</xdr:rowOff>
    </xdr:from>
    <xdr:ext cx="405111" cy="259045"/>
    <xdr:sp macro="" textlink="">
      <xdr:nvSpPr>
        <xdr:cNvPr id="797" name="n_3mainValue【庁舎】&#10;有形固定資産減価償却率">
          <a:extLst>
            <a:ext uri="{FF2B5EF4-FFF2-40B4-BE49-F238E27FC236}">
              <a16:creationId xmlns:a16="http://schemas.microsoft.com/office/drawing/2014/main" id="{5A5AD79C-72A3-479D-BE1E-CA9DA42A0B98}"/>
            </a:ext>
          </a:extLst>
        </xdr:cNvPr>
        <xdr:cNvSpPr txBox="1"/>
      </xdr:nvSpPr>
      <xdr:spPr>
        <a:xfrm>
          <a:off x="12164069" y="17527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170378</xdr:rowOff>
    </xdr:from>
    <xdr:ext cx="405111" cy="259045"/>
    <xdr:sp macro="" textlink="">
      <xdr:nvSpPr>
        <xdr:cNvPr id="798" name="n_4mainValue【庁舎】&#10;有形固定資産減価償却率">
          <a:extLst>
            <a:ext uri="{FF2B5EF4-FFF2-40B4-BE49-F238E27FC236}">
              <a16:creationId xmlns:a16="http://schemas.microsoft.com/office/drawing/2014/main" id="{EDEE5AA3-A402-4CF2-A654-7BD08F3C81D6}"/>
            </a:ext>
          </a:extLst>
        </xdr:cNvPr>
        <xdr:cNvSpPr txBox="1"/>
      </xdr:nvSpPr>
      <xdr:spPr>
        <a:xfrm>
          <a:off x="11354444" y="17486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a:extLst>
            <a:ext uri="{FF2B5EF4-FFF2-40B4-BE49-F238E27FC236}">
              <a16:creationId xmlns:a16="http://schemas.microsoft.com/office/drawing/2014/main" id="{33FEC6D4-1306-4137-9C89-4EDB19971723}"/>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a:extLst>
            <a:ext uri="{FF2B5EF4-FFF2-40B4-BE49-F238E27FC236}">
              <a16:creationId xmlns:a16="http://schemas.microsoft.com/office/drawing/2014/main" id="{81719E06-B9E1-48D3-89F9-8D1CE7D40DE3}"/>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a:extLst>
            <a:ext uri="{FF2B5EF4-FFF2-40B4-BE49-F238E27FC236}">
              <a16:creationId xmlns:a16="http://schemas.microsoft.com/office/drawing/2014/main" id="{9D3187F8-F897-4C7D-B714-CABBAA01CD90}"/>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a:extLst>
            <a:ext uri="{FF2B5EF4-FFF2-40B4-BE49-F238E27FC236}">
              <a16:creationId xmlns:a16="http://schemas.microsoft.com/office/drawing/2014/main" id="{B6AD11B7-04A9-468B-9258-66A9A4824055}"/>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a:extLst>
            <a:ext uri="{FF2B5EF4-FFF2-40B4-BE49-F238E27FC236}">
              <a16:creationId xmlns:a16="http://schemas.microsoft.com/office/drawing/2014/main" id="{7E5FD88A-FF7A-4ED1-9C98-584B76AB00CD}"/>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a:extLst>
            <a:ext uri="{FF2B5EF4-FFF2-40B4-BE49-F238E27FC236}">
              <a16:creationId xmlns:a16="http://schemas.microsoft.com/office/drawing/2014/main" id="{660728AC-9D77-47FE-8295-13E4CACFFDF9}"/>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a:extLst>
            <a:ext uri="{FF2B5EF4-FFF2-40B4-BE49-F238E27FC236}">
              <a16:creationId xmlns:a16="http://schemas.microsoft.com/office/drawing/2014/main" id="{57D0C15E-6FCD-44AC-9F14-BCCFF666D361}"/>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a:extLst>
            <a:ext uri="{FF2B5EF4-FFF2-40B4-BE49-F238E27FC236}">
              <a16:creationId xmlns:a16="http://schemas.microsoft.com/office/drawing/2014/main" id="{9F0F871B-9D71-4EED-A5B8-E1BE29B0A83A}"/>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a:extLst>
            <a:ext uri="{FF2B5EF4-FFF2-40B4-BE49-F238E27FC236}">
              <a16:creationId xmlns:a16="http://schemas.microsoft.com/office/drawing/2014/main" id="{DAE15659-5E65-472D-AC55-C29A0DAB527F}"/>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a:extLst>
            <a:ext uri="{FF2B5EF4-FFF2-40B4-BE49-F238E27FC236}">
              <a16:creationId xmlns:a16="http://schemas.microsoft.com/office/drawing/2014/main" id="{93ED7232-01D5-4B3F-91AD-5159D6591687}"/>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09" name="テキスト ボックス 808">
          <a:extLst>
            <a:ext uri="{FF2B5EF4-FFF2-40B4-BE49-F238E27FC236}">
              <a16:creationId xmlns:a16="http://schemas.microsoft.com/office/drawing/2014/main" id="{18CD94C7-198D-46D1-8867-6591DA37F09E}"/>
            </a:ext>
          </a:extLst>
        </xdr:cNvPr>
        <xdr:cNvSpPr txBox="1"/>
      </xdr:nvSpPr>
      <xdr:spPr>
        <a:xfrm>
          <a:off x="160523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810" name="直線コネクタ 809">
          <a:extLst>
            <a:ext uri="{FF2B5EF4-FFF2-40B4-BE49-F238E27FC236}">
              <a16:creationId xmlns:a16="http://schemas.microsoft.com/office/drawing/2014/main" id="{4ED8F54F-2517-494C-8065-D8A306056B21}"/>
            </a:ext>
          </a:extLst>
        </xdr:cNvPr>
        <xdr:cNvCxnSpPr/>
      </xdr:nvCxnSpPr>
      <xdr:spPr>
        <a:xfrm>
          <a:off x="16459200" y="178661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1" name="テキスト ボックス 810">
          <a:extLst>
            <a:ext uri="{FF2B5EF4-FFF2-40B4-BE49-F238E27FC236}">
              <a16:creationId xmlns:a16="http://schemas.microsoft.com/office/drawing/2014/main" id="{0F2D6B2F-1E48-4C59-A46F-00083000951A}"/>
            </a:ext>
          </a:extLst>
        </xdr:cNvPr>
        <xdr:cNvSpPr txBox="1"/>
      </xdr:nvSpPr>
      <xdr:spPr>
        <a:xfrm>
          <a:off x="160523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2" name="直線コネクタ 811">
          <a:extLst>
            <a:ext uri="{FF2B5EF4-FFF2-40B4-BE49-F238E27FC236}">
              <a16:creationId xmlns:a16="http://schemas.microsoft.com/office/drawing/2014/main" id="{7CDF007E-EF2D-4E1B-A2D5-C3DCDD1F3A04}"/>
            </a:ext>
          </a:extLst>
        </xdr:cNvPr>
        <xdr:cNvCxnSpPr/>
      </xdr:nvCxnSpPr>
      <xdr:spPr>
        <a:xfrm>
          <a:off x="16459200" y="1753643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3" name="テキスト ボックス 812">
          <a:extLst>
            <a:ext uri="{FF2B5EF4-FFF2-40B4-BE49-F238E27FC236}">
              <a16:creationId xmlns:a16="http://schemas.microsoft.com/office/drawing/2014/main" id="{6708C7E2-252D-4614-A64E-678FD94A6550}"/>
            </a:ext>
          </a:extLst>
        </xdr:cNvPr>
        <xdr:cNvSpPr txBox="1"/>
      </xdr:nvSpPr>
      <xdr:spPr>
        <a:xfrm>
          <a:off x="16052346" y="174005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4" name="直線コネクタ 813">
          <a:extLst>
            <a:ext uri="{FF2B5EF4-FFF2-40B4-BE49-F238E27FC236}">
              <a16:creationId xmlns:a16="http://schemas.microsoft.com/office/drawing/2014/main" id="{B9CC7FDB-68FA-4C79-8BC8-BC0CC2153FFF}"/>
            </a:ext>
          </a:extLst>
        </xdr:cNvPr>
        <xdr:cNvCxnSpPr/>
      </xdr:nvCxnSpPr>
      <xdr:spPr>
        <a:xfrm>
          <a:off x="16459200" y="172098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5" name="テキスト ボックス 814">
          <a:extLst>
            <a:ext uri="{FF2B5EF4-FFF2-40B4-BE49-F238E27FC236}">
              <a16:creationId xmlns:a16="http://schemas.microsoft.com/office/drawing/2014/main" id="{69214EA5-4E21-4575-B4CC-E98C3449B5A6}"/>
            </a:ext>
          </a:extLst>
        </xdr:cNvPr>
        <xdr:cNvSpPr txBox="1"/>
      </xdr:nvSpPr>
      <xdr:spPr>
        <a:xfrm>
          <a:off x="16052346" y="170708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6" name="直線コネクタ 815">
          <a:extLst>
            <a:ext uri="{FF2B5EF4-FFF2-40B4-BE49-F238E27FC236}">
              <a16:creationId xmlns:a16="http://schemas.microsoft.com/office/drawing/2014/main" id="{B31CA040-2A91-411A-9179-B00B48F9DA12}"/>
            </a:ext>
          </a:extLst>
        </xdr:cNvPr>
        <xdr:cNvCxnSpPr/>
      </xdr:nvCxnSpPr>
      <xdr:spPr>
        <a:xfrm>
          <a:off x="16459200" y="168896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7" name="テキスト ボックス 816">
          <a:extLst>
            <a:ext uri="{FF2B5EF4-FFF2-40B4-BE49-F238E27FC236}">
              <a16:creationId xmlns:a16="http://schemas.microsoft.com/office/drawing/2014/main" id="{F95DEE49-4EA6-43F2-B35E-EBCF28D42A8E}"/>
            </a:ext>
          </a:extLst>
        </xdr:cNvPr>
        <xdr:cNvSpPr txBox="1"/>
      </xdr:nvSpPr>
      <xdr:spPr>
        <a:xfrm>
          <a:off x="16052346" y="167442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8" name="直線コネクタ 817">
          <a:extLst>
            <a:ext uri="{FF2B5EF4-FFF2-40B4-BE49-F238E27FC236}">
              <a16:creationId xmlns:a16="http://schemas.microsoft.com/office/drawing/2014/main" id="{7118D1CF-28BB-4E1F-B1B8-822136F582CF}"/>
            </a:ext>
          </a:extLst>
        </xdr:cNvPr>
        <xdr:cNvCxnSpPr/>
      </xdr:nvCxnSpPr>
      <xdr:spPr>
        <a:xfrm>
          <a:off x="16459200" y="165630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9" name="テキスト ボックス 818">
          <a:extLst>
            <a:ext uri="{FF2B5EF4-FFF2-40B4-BE49-F238E27FC236}">
              <a16:creationId xmlns:a16="http://schemas.microsoft.com/office/drawing/2014/main" id="{0AC3E142-7C00-45FF-A3D2-D8C84B7DE89D}"/>
            </a:ext>
          </a:extLst>
        </xdr:cNvPr>
        <xdr:cNvSpPr txBox="1"/>
      </xdr:nvSpPr>
      <xdr:spPr>
        <a:xfrm>
          <a:off x="16052346" y="164144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0" name="直線コネクタ 819">
          <a:extLst>
            <a:ext uri="{FF2B5EF4-FFF2-40B4-BE49-F238E27FC236}">
              <a16:creationId xmlns:a16="http://schemas.microsoft.com/office/drawing/2014/main" id="{A9C2ADB8-F93E-4878-ACA9-37B87FD644E7}"/>
            </a:ext>
          </a:extLst>
        </xdr:cNvPr>
        <xdr:cNvCxnSpPr/>
      </xdr:nvCxnSpPr>
      <xdr:spPr>
        <a:xfrm>
          <a:off x="16459200" y="162333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1" name="テキスト ボックス 820">
          <a:extLst>
            <a:ext uri="{FF2B5EF4-FFF2-40B4-BE49-F238E27FC236}">
              <a16:creationId xmlns:a16="http://schemas.microsoft.com/office/drawing/2014/main" id="{10D36B17-F1D0-4F62-AF28-3BF262189A94}"/>
            </a:ext>
          </a:extLst>
        </xdr:cNvPr>
        <xdr:cNvSpPr txBox="1"/>
      </xdr:nvSpPr>
      <xdr:spPr>
        <a:xfrm>
          <a:off x="16052346" y="160879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2" name="直線コネクタ 821">
          <a:extLst>
            <a:ext uri="{FF2B5EF4-FFF2-40B4-BE49-F238E27FC236}">
              <a16:creationId xmlns:a16="http://schemas.microsoft.com/office/drawing/2014/main" id="{6BCDD16A-9CA4-4961-B5C4-2FF1C683272D}"/>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3" name="テキスト ボックス 822">
          <a:extLst>
            <a:ext uri="{FF2B5EF4-FFF2-40B4-BE49-F238E27FC236}">
              <a16:creationId xmlns:a16="http://schemas.microsoft.com/office/drawing/2014/main" id="{45D2DA65-74E5-4FDB-8325-47C02EC7AE5C}"/>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4" name="【庁舎】&#10;一人当たり面積グラフ枠">
          <a:extLst>
            <a:ext uri="{FF2B5EF4-FFF2-40B4-BE49-F238E27FC236}">
              <a16:creationId xmlns:a16="http://schemas.microsoft.com/office/drawing/2014/main" id="{571F01DC-D8C7-41B0-9AFF-014C8A37523D}"/>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162742</xdr:rowOff>
    </xdr:from>
    <xdr:to>
      <xdr:col>116</xdr:col>
      <xdr:colOff>62864</xdr:colOff>
      <xdr:row>108</xdr:row>
      <xdr:rowOff>164374</xdr:rowOff>
    </xdr:to>
    <xdr:cxnSp macro="">
      <xdr:nvCxnSpPr>
        <xdr:cNvPr id="825" name="直線コネクタ 824">
          <a:extLst>
            <a:ext uri="{FF2B5EF4-FFF2-40B4-BE49-F238E27FC236}">
              <a16:creationId xmlns:a16="http://schemas.microsoft.com/office/drawing/2014/main" id="{1AE50CC1-5DCF-44A4-ABE6-365CB95B806F}"/>
            </a:ext>
          </a:extLst>
        </xdr:cNvPr>
        <xdr:cNvCxnSpPr/>
      </xdr:nvCxnSpPr>
      <xdr:spPr>
        <a:xfrm flipV="1">
          <a:off x="19954239" y="16275867"/>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826" name="【庁舎】&#10;一人当たり面積最小値テキスト">
          <a:extLst>
            <a:ext uri="{FF2B5EF4-FFF2-40B4-BE49-F238E27FC236}">
              <a16:creationId xmlns:a16="http://schemas.microsoft.com/office/drawing/2014/main" id="{AE20C624-64C8-4EA9-A906-08DA2071F446}"/>
            </a:ext>
          </a:extLst>
        </xdr:cNvPr>
        <xdr:cNvSpPr txBox="1"/>
      </xdr:nvSpPr>
      <xdr:spPr>
        <a:xfrm>
          <a:off x="19992975" y="17824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827" name="直線コネクタ 826">
          <a:extLst>
            <a:ext uri="{FF2B5EF4-FFF2-40B4-BE49-F238E27FC236}">
              <a16:creationId xmlns:a16="http://schemas.microsoft.com/office/drawing/2014/main" id="{6CBB234A-6D3E-4945-A784-52D2756163A9}"/>
            </a:ext>
          </a:extLst>
        </xdr:cNvPr>
        <xdr:cNvCxnSpPr/>
      </xdr:nvCxnSpPr>
      <xdr:spPr>
        <a:xfrm>
          <a:off x="19878675" y="1782054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109419</xdr:rowOff>
    </xdr:from>
    <xdr:ext cx="469744" cy="259045"/>
    <xdr:sp macro="" textlink="">
      <xdr:nvSpPr>
        <xdr:cNvPr id="828" name="【庁舎】&#10;一人当たり面積最大値テキスト">
          <a:extLst>
            <a:ext uri="{FF2B5EF4-FFF2-40B4-BE49-F238E27FC236}">
              <a16:creationId xmlns:a16="http://schemas.microsoft.com/office/drawing/2014/main" id="{F551FD51-F3E4-41DC-B36E-C2C97B0108B9}"/>
            </a:ext>
          </a:extLst>
        </xdr:cNvPr>
        <xdr:cNvSpPr txBox="1"/>
      </xdr:nvSpPr>
      <xdr:spPr>
        <a:xfrm>
          <a:off x="19992975" y="16051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162742</xdr:rowOff>
    </xdr:from>
    <xdr:to>
      <xdr:col>116</xdr:col>
      <xdr:colOff>152400</xdr:colOff>
      <xdr:row>99</xdr:row>
      <xdr:rowOff>162742</xdr:rowOff>
    </xdr:to>
    <xdr:cxnSp macro="">
      <xdr:nvCxnSpPr>
        <xdr:cNvPr id="829" name="直線コネクタ 828">
          <a:extLst>
            <a:ext uri="{FF2B5EF4-FFF2-40B4-BE49-F238E27FC236}">
              <a16:creationId xmlns:a16="http://schemas.microsoft.com/office/drawing/2014/main" id="{5CD51A14-BAB4-4880-BD5D-0BADF8F11A9B}"/>
            </a:ext>
          </a:extLst>
        </xdr:cNvPr>
        <xdr:cNvCxnSpPr/>
      </xdr:nvCxnSpPr>
      <xdr:spPr>
        <a:xfrm>
          <a:off x="19878675" y="1627586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136451</xdr:rowOff>
    </xdr:from>
    <xdr:ext cx="469744" cy="259045"/>
    <xdr:sp macro="" textlink="">
      <xdr:nvSpPr>
        <xdr:cNvPr id="830" name="【庁舎】&#10;一人当たり面積平均値テキスト">
          <a:extLst>
            <a:ext uri="{FF2B5EF4-FFF2-40B4-BE49-F238E27FC236}">
              <a16:creationId xmlns:a16="http://schemas.microsoft.com/office/drawing/2014/main" id="{3E4D9858-33DA-4748-8CA5-8381A0F02503}"/>
            </a:ext>
          </a:extLst>
        </xdr:cNvPr>
        <xdr:cNvSpPr txBox="1"/>
      </xdr:nvSpPr>
      <xdr:spPr>
        <a:xfrm>
          <a:off x="19992975" y="172814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113574</xdr:rowOff>
    </xdr:from>
    <xdr:to>
      <xdr:col>116</xdr:col>
      <xdr:colOff>114300</xdr:colOff>
      <xdr:row>107</xdr:row>
      <xdr:rowOff>43724</xdr:rowOff>
    </xdr:to>
    <xdr:sp macro="" textlink="">
      <xdr:nvSpPr>
        <xdr:cNvPr id="831" name="フローチャート: 判断 830">
          <a:extLst>
            <a:ext uri="{FF2B5EF4-FFF2-40B4-BE49-F238E27FC236}">
              <a16:creationId xmlns:a16="http://schemas.microsoft.com/office/drawing/2014/main" id="{ACD4C7A7-547F-4C68-B3AF-8552A6784124}"/>
            </a:ext>
          </a:extLst>
        </xdr:cNvPr>
        <xdr:cNvSpPr/>
      </xdr:nvSpPr>
      <xdr:spPr>
        <a:xfrm>
          <a:off x="19897725" y="1743002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126637</xdr:rowOff>
    </xdr:from>
    <xdr:to>
      <xdr:col>112</xdr:col>
      <xdr:colOff>38100</xdr:colOff>
      <xdr:row>107</xdr:row>
      <xdr:rowOff>56787</xdr:rowOff>
    </xdr:to>
    <xdr:sp macro="" textlink="">
      <xdr:nvSpPr>
        <xdr:cNvPr id="832" name="フローチャート: 判断 831">
          <a:extLst>
            <a:ext uri="{FF2B5EF4-FFF2-40B4-BE49-F238E27FC236}">
              <a16:creationId xmlns:a16="http://schemas.microsoft.com/office/drawing/2014/main" id="{7B81631B-BF50-4D94-97F5-1381FEBB42B9}"/>
            </a:ext>
          </a:extLst>
        </xdr:cNvPr>
        <xdr:cNvSpPr/>
      </xdr:nvSpPr>
      <xdr:spPr>
        <a:xfrm>
          <a:off x="19154775" y="17439912"/>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120106</xdr:rowOff>
    </xdr:from>
    <xdr:to>
      <xdr:col>107</xdr:col>
      <xdr:colOff>101600</xdr:colOff>
      <xdr:row>107</xdr:row>
      <xdr:rowOff>50256</xdr:rowOff>
    </xdr:to>
    <xdr:sp macro="" textlink="">
      <xdr:nvSpPr>
        <xdr:cNvPr id="833" name="フローチャート: 判断 832">
          <a:extLst>
            <a:ext uri="{FF2B5EF4-FFF2-40B4-BE49-F238E27FC236}">
              <a16:creationId xmlns:a16="http://schemas.microsoft.com/office/drawing/2014/main" id="{E00CA1C1-7023-4CAA-9D48-E5388311DF0D}"/>
            </a:ext>
          </a:extLst>
        </xdr:cNvPr>
        <xdr:cNvSpPr/>
      </xdr:nvSpPr>
      <xdr:spPr>
        <a:xfrm>
          <a:off x="18345150" y="1743973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146231</xdr:rowOff>
    </xdr:from>
    <xdr:to>
      <xdr:col>102</xdr:col>
      <xdr:colOff>165100</xdr:colOff>
      <xdr:row>107</xdr:row>
      <xdr:rowOff>76381</xdr:rowOff>
    </xdr:to>
    <xdr:sp macro="" textlink="">
      <xdr:nvSpPr>
        <xdr:cNvPr id="834" name="フローチャート: 判断 833">
          <a:extLst>
            <a:ext uri="{FF2B5EF4-FFF2-40B4-BE49-F238E27FC236}">
              <a16:creationId xmlns:a16="http://schemas.microsoft.com/office/drawing/2014/main" id="{4184057A-1454-4EF5-A381-D6E0E40225BE}"/>
            </a:ext>
          </a:extLst>
        </xdr:cNvPr>
        <xdr:cNvSpPr/>
      </xdr:nvSpPr>
      <xdr:spPr>
        <a:xfrm>
          <a:off x="17554575" y="1745950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146231</xdr:rowOff>
    </xdr:from>
    <xdr:to>
      <xdr:col>98</xdr:col>
      <xdr:colOff>38100</xdr:colOff>
      <xdr:row>107</xdr:row>
      <xdr:rowOff>76381</xdr:rowOff>
    </xdr:to>
    <xdr:sp macro="" textlink="">
      <xdr:nvSpPr>
        <xdr:cNvPr id="835" name="フローチャート: 判断 834">
          <a:extLst>
            <a:ext uri="{FF2B5EF4-FFF2-40B4-BE49-F238E27FC236}">
              <a16:creationId xmlns:a16="http://schemas.microsoft.com/office/drawing/2014/main" id="{3E1E6790-F4BC-4027-A396-DB538B266B54}"/>
            </a:ext>
          </a:extLst>
        </xdr:cNvPr>
        <xdr:cNvSpPr/>
      </xdr:nvSpPr>
      <xdr:spPr>
        <a:xfrm>
          <a:off x="16754475" y="1745950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8A58F98A-7227-4334-84E7-6E62A6BCC98D}"/>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A7075750-3512-4A93-B3DF-04407E72FB96}"/>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DA08D647-6A8C-4A19-9857-2446472C1F0A}"/>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0C10BB92-A8FE-4E02-A918-EE7F6111B57C}"/>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17C2173C-863E-46EE-92F4-33319E210F76}"/>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30299</xdr:rowOff>
    </xdr:from>
    <xdr:to>
      <xdr:col>116</xdr:col>
      <xdr:colOff>114300</xdr:colOff>
      <xdr:row>107</xdr:row>
      <xdr:rowOff>131899</xdr:rowOff>
    </xdr:to>
    <xdr:sp macro="" textlink="">
      <xdr:nvSpPr>
        <xdr:cNvPr id="841" name="楕円 840">
          <a:extLst>
            <a:ext uri="{FF2B5EF4-FFF2-40B4-BE49-F238E27FC236}">
              <a16:creationId xmlns:a16="http://schemas.microsoft.com/office/drawing/2014/main" id="{17A2F8D3-2F17-4789-AF93-3EF9E3F7B6CC}"/>
            </a:ext>
          </a:extLst>
        </xdr:cNvPr>
        <xdr:cNvSpPr/>
      </xdr:nvSpPr>
      <xdr:spPr>
        <a:xfrm>
          <a:off x="19897725" y="1751502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8726</xdr:rowOff>
    </xdr:from>
    <xdr:ext cx="469744" cy="259045"/>
    <xdr:sp macro="" textlink="">
      <xdr:nvSpPr>
        <xdr:cNvPr id="842" name="【庁舎】&#10;一人当たり面積該当値テキスト">
          <a:extLst>
            <a:ext uri="{FF2B5EF4-FFF2-40B4-BE49-F238E27FC236}">
              <a16:creationId xmlns:a16="http://schemas.microsoft.com/office/drawing/2014/main" id="{0A6FF3A1-B2C2-459D-8EA3-5AC6CFDE9C5B}"/>
            </a:ext>
          </a:extLst>
        </xdr:cNvPr>
        <xdr:cNvSpPr txBox="1"/>
      </xdr:nvSpPr>
      <xdr:spPr>
        <a:xfrm>
          <a:off x="19992975" y="17499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27032</xdr:rowOff>
    </xdr:from>
    <xdr:to>
      <xdr:col>112</xdr:col>
      <xdr:colOff>38100</xdr:colOff>
      <xdr:row>107</xdr:row>
      <xdr:rowOff>128632</xdr:rowOff>
    </xdr:to>
    <xdr:sp macro="" textlink="">
      <xdr:nvSpPr>
        <xdr:cNvPr id="843" name="楕円 842">
          <a:extLst>
            <a:ext uri="{FF2B5EF4-FFF2-40B4-BE49-F238E27FC236}">
              <a16:creationId xmlns:a16="http://schemas.microsoft.com/office/drawing/2014/main" id="{2805C3AF-2163-49F7-ACB2-B7C87ADAB5A9}"/>
            </a:ext>
          </a:extLst>
        </xdr:cNvPr>
        <xdr:cNvSpPr/>
      </xdr:nvSpPr>
      <xdr:spPr>
        <a:xfrm>
          <a:off x="19154775" y="1751810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77832</xdr:rowOff>
    </xdr:from>
    <xdr:to>
      <xdr:col>116</xdr:col>
      <xdr:colOff>63500</xdr:colOff>
      <xdr:row>107</xdr:row>
      <xdr:rowOff>81099</xdr:rowOff>
    </xdr:to>
    <xdr:cxnSp macro="">
      <xdr:nvCxnSpPr>
        <xdr:cNvPr id="844" name="直線コネクタ 843">
          <a:extLst>
            <a:ext uri="{FF2B5EF4-FFF2-40B4-BE49-F238E27FC236}">
              <a16:creationId xmlns:a16="http://schemas.microsoft.com/office/drawing/2014/main" id="{FF5D6D89-CF53-4C4D-ABBE-5D06CEEDE563}"/>
            </a:ext>
          </a:extLst>
        </xdr:cNvPr>
        <xdr:cNvCxnSpPr/>
      </xdr:nvCxnSpPr>
      <xdr:spPr>
        <a:xfrm>
          <a:off x="19202400" y="17565732"/>
          <a:ext cx="752475" cy="6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79284</xdr:rowOff>
    </xdr:from>
    <xdr:to>
      <xdr:col>107</xdr:col>
      <xdr:colOff>101600</xdr:colOff>
      <xdr:row>108</xdr:row>
      <xdr:rowOff>9434</xdr:rowOff>
    </xdr:to>
    <xdr:sp macro="" textlink="">
      <xdr:nvSpPr>
        <xdr:cNvPr id="845" name="楕円 844">
          <a:extLst>
            <a:ext uri="{FF2B5EF4-FFF2-40B4-BE49-F238E27FC236}">
              <a16:creationId xmlns:a16="http://schemas.microsoft.com/office/drawing/2014/main" id="{B296A93F-6A64-4D75-A797-5F3721D09334}"/>
            </a:ext>
          </a:extLst>
        </xdr:cNvPr>
        <xdr:cNvSpPr/>
      </xdr:nvSpPr>
      <xdr:spPr>
        <a:xfrm>
          <a:off x="18345150" y="1756718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77832</xdr:rowOff>
    </xdr:from>
    <xdr:to>
      <xdr:col>111</xdr:col>
      <xdr:colOff>177800</xdr:colOff>
      <xdr:row>107</xdr:row>
      <xdr:rowOff>130084</xdr:rowOff>
    </xdr:to>
    <xdr:cxnSp macro="">
      <xdr:nvCxnSpPr>
        <xdr:cNvPr id="846" name="直線コネクタ 845">
          <a:extLst>
            <a:ext uri="{FF2B5EF4-FFF2-40B4-BE49-F238E27FC236}">
              <a16:creationId xmlns:a16="http://schemas.microsoft.com/office/drawing/2014/main" id="{BC8C53F7-86C5-44B2-8B1E-2C815DCC6BEB}"/>
            </a:ext>
          </a:extLst>
        </xdr:cNvPr>
        <xdr:cNvCxnSpPr/>
      </xdr:nvCxnSpPr>
      <xdr:spPr>
        <a:xfrm flipV="1">
          <a:off x="18392775" y="17565732"/>
          <a:ext cx="809625" cy="49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87449</xdr:rowOff>
    </xdr:from>
    <xdr:to>
      <xdr:col>102</xdr:col>
      <xdr:colOff>165100</xdr:colOff>
      <xdr:row>109</xdr:row>
      <xdr:rowOff>17599</xdr:rowOff>
    </xdr:to>
    <xdr:sp macro="" textlink="">
      <xdr:nvSpPr>
        <xdr:cNvPr id="847" name="楕円 846">
          <a:extLst>
            <a:ext uri="{FF2B5EF4-FFF2-40B4-BE49-F238E27FC236}">
              <a16:creationId xmlns:a16="http://schemas.microsoft.com/office/drawing/2014/main" id="{0F9AD329-FE22-48FE-B6F7-954930D720F4}"/>
            </a:ext>
          </a:extLst>
        </xdr:cNvPr>
        <xdr:cNvSpPr/>
      </xdr:nvSpPr>
      <xdr:spPr>
        <a:xfrm>
          <a:off x="17554575" y="1774362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130084</xdr:rowOff>
    </xdr:from>
    <xdr:to>
      <xdr:col>107</xdr:col>
      <xdr:colOff>50800</xdr:colOff>
      <xdr:row>108</xdr:row>
      <xdr:rowOff>138249</xdr:rowOff>
    </xdr:to>
    <xdr:cxnSp macro="">
      <xdr:nvCxnSpPr>
        <xdr:cNvPr id="848" name="直線コネクタ 847">
          <a:extLst>
            <a:ext uri="{FF2B5EF4-FFF2-40B4-BE49-F238E27FC236}">
              <a16:creationId xmlns:a16="http://schemas.microsoft.com/office/drawing/2014/main" id="{6D754E7C-2084-4C89-906E-2A9A56660924}"/>
            </a:ext>
          </a:extLst>
        </xdr:cNvPr>
        <xdr:cNvCxnSpPr/>
      </xdr:nvCxnSpPr>
      <xdr:spPr>
        <a:xfrm flipV="1">
          <a:off x="17602200" y="17614809"/>
          <a:ext cx="790575" cy="185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84182</xdr:rowOff>
    </xdr:from>
    <xdr:to>
      <xdr:col>98</xdr:col>
      <xdr:colOff>38100</xdr:colOff>
      <xdr:row>109</xdr:row>
      <xdr:rowOff>14332</xdr:rowOff>
    </xdr:to>
    <xdr:sp macro="" textlink="">
      <xdr:nvSpPr>
        <xdr:cNvPr id="849" name="楕円 848">
          <a:extLst>
            <a:ext uri="{FF2B5EF4-FFF2-40B4-BE49-F238E27FC236}">
              <a16:creationId xmlns:a16="http://schemas.microsoft.com/office/drawing/2014/main" id="{5F213EE0-9A59-4D19-BAC2-1FAFDEE0F5B7}"/>
            </a:ext>
          </a:extLst>
        </xdr:cNvPr>
        <xdr:cNvSpPr/>
      </xdr:nvSpPr>
      <xdr:spPr>
        <a:xfrm>
          <a:off x="16754475" y="1774670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134982</xdr:rowOff>
    </xdr:from>
    <xdr:to>
      <xdr:col>102</xdr:col>
      <xdr:colOff>114300</xdr:colOff>
      <xdr:row>108</xdr:row>
      <xdr:rowOff>138249</xdr:rowOff>
    </xdr:to>
    <xdr:cxnSp macro="">
      <xdr:nvCxnSpPr>
        <xdr:cNvPr id="850" name="直線コネクタ 849">
          <a:extLst>
            <a:ext uri="{FF2B5EF4-FFF2-40B4-BE49-F238E27FC236}">
              <a16:creationId xmlns:a16="http://schemas.microsoft.com/office/drawing/2014/main" id="{95373834-C8D5-425E-BEF2-1B0B9D63EB99}"/>
            </a:ext>
          </a:extLst>
        </xdr:cNvPr>
        <xdr:cNvCxnSpPr/>
      </xdr:nvCxnSpPr>
      <xdr:spPr>
        <a:xfrm>
          <a:off x="16802100" y="17794332"/>
          <a:ext cx="800100" cy="6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73314</xdr:rowOff>
    </xdr:from>
    <xdr:ext cx="469744" cy="259045"/>
    <xdr:sp macro="" textlink="">
      <xdr:nvSpPr>
        <xdr:cNvPr id="851" name="n_1aveValue【庁舎】&#10;一人当たり面積">
          <a:extLst>
            <a:ext uri="{FF2B5EF4-FFF2-40B4-BE49-F238E27FC236}">
              <a16:creationId xmlns:a16="http://schemas.microsoft.com/office/drawing/2014/main" id="{9FD6A50B-258A-460D-A749-9E08FBB34E43}"/>
            </a:ext>
          </a:extLst>
        </xdr:cNvPr>
        <xdr:cNvSpPr txBox="1"/>
      </xdr:nvSpPr>
      <xdr:spPr>
        <a:xfrm>
          <a:off x="18983402" y="1721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66783</xdr:rowOff>
    </xdr:from>
    <xdr:ext cx="469744" cy="259045"/>
    <xdr:sp macro="" textlink="">
      <xdr:nvSpPr>
        <xdr:cNvPr id="852" name="n_2aveValue【庁舎】&#10;一人当たり面積">
          <a:extLst>
            <a:ext uri="{FF2B5EF4-FFF2-40B4-BE49-F238E27FC236}">
              <a16:creationId xmlns:a16="http://schemas.microsoft.com/office/drawing/2014/main" id="{8C89996C-E6BD-4444-B4AB-474FAC50EFBC}"/>
            </a:ext>
          </a:extLst>
        </xdr:cNvPr>
        <xdr:cNvSpPr txBox="1"/>
      </xdr:nvSpPr>
      <xdr:spPr>
        <a:xfrm>
          <a:off x="18183302" y="17208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92908</xdr:rowOff>
    </xdr:from>
    <xdr:ext cx="469744" cy="259045"/>
    <xdr:sp macro="" textlink="">
      <xdr:nvSpPr>
        <xdr:cNvPr id="853" name="n_3aveValue【庁舎】&#10;一人当たり面積">
          <a:extLst>
            <a:ext uri="{FF2B5EF4-FFF2-40B4-BE49-F238E27FC236}">
              <a16:creationId xmlns:a16="http://schemas.microsoft.com/office/drawing/2014/main" id="{D1A8AEFD-2730-4C6E-BE1E-A4809836E3EF}"/>
            </a:ext>
          </a:extLst>
        </xdr:cNvPr>
        <xdr:cNvSpPr txBox="1"/>
      </xdr:nvSpPr>
      <xdr:spPr>
        <a:xfrm>
          <a:off x="17383202" y="17237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92908</xdr:rowOff>
    </xdr:from>
    <xdr:ext cx="469744" cy="259045"/>
    <xdr:sp macro="" textlink="">
      <xdr:nvSpPr>
        <xdr:cNvPr id="854" name="n_4aveValue【庁舎】&#10;一人当たり面積">
          <a:extLst>
            <a:ext uri="{FF2B5EF4-FFF2-40B4-BE49-F238E27FC236}">
              <a16:creationId xmlns:a16="http://schemas.microsoft.com/office/drawing/2014/main" id="{03C16C81-AE4B-49C9-ACB1-F68C7C8BF69C}"/>
            </a:ext>
          </a:extLst>
        </xdr:cNvPr>
        <xdr:cNvSpPr txBox="1"/>
      </xdr:nvSpPr>
      <xdr:spPr>
        <a:xfrm>
          <a:off x="16592627" y="17237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119759</xdr:rowOff>
    </xdr:from>
    <xdr:ext cx="469744" cy="259045"/>
    <xdr:sp macro="" textlink="">
      <xdr:nvSpPr>
        <xdr:cNvPr id="855" name="n_1mainValue【庁舎】&#10;一人当たり面積">
          <a:extLst>
            <a:ext uri="{FF2B5EF4-FFF2-40B4-BE49-F238E27FC236}">
              <a16:creationId xmlns:a16="http://schemas.microsoft.com/office/drawing/2014/main" id="{A3D5F0D8-048A-430F-95D9-FB00A483F85B}"/>
            </a:ext>
          </a:extLst>
        </xdr:cNvPr>
        <xdr:cNvSpPr txBox="1"/>
      </xdr:nvSpPr>
      <xdr:spPr>
        <a:xfrm>
          <a:off x="18983402" y="17610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561</xdr:rowOff>
    </xdr:from>
    <xdr:ext cx="469744" cy="259045"/>
    <xdr:sp macro="" textlink="">
      <xdr:nvSpPr>
        <xdr:cNvPr id="856" name="n_2mainValue【庁舎】&#10;一人当たり面積">
          <a:extLst>
            <a:ext uri="{FF2B5EF4-FFF2-40B4-BE49-F238E27FC236}">
              <a16:creationId xmlns:a16="http://schemas.microsoft.com/office/drawing/2014/main" id="{8D1AC15D-4DD0-496A-A87A-C73E6BB52430}"/>
            </a:ext>
          </a:extLst>
        </xdr:cNvPr>
        <xdr:cNvSpPr txBox="1"/>
      </xdr:nvSpPr>
      <xdr:spPr>
        <a:xfrm>
          <a:off x="18183302" y="17659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8726</xdr:rowOff>
    </xdr:from>
    <xdr:ext cx="469744" cy="259045"/>
    <xdr:sp macro="" textlink="">
      <xdr:nvSpPr>
        <xdr:cNvPr id="857" name="n_3mainValue【庁舎】&#10;一人当たり面積">
          <a:extLst>
            <a:ext uri="{FF2B5EF4-FFF2-40B4-BE49-F238E27FC236}">
              <a16:creationId xmlns:a16="http://schemas.microsoft.com/office/drawing/2014/main" id="{5E18D488-2620-4BF1-8CE3-7EE11A6B73FD}"/>
            </a:ext>
          </a:extLst>
        </xdr:cNvPr>
        <xdr:cNvSpPr txBox="1"/>
      </xdr:nvSpPr>
      <xdr:spPr>
        <a:xfrm>
          <a:off x="17383202" y="17842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5459</xdr:rowOff>
    </xdr:from>
    <xdr:ext cx="469744" cy="259045"/>
    <xdr:sp macro="" textlink="">
      <xdr:nvSpPr>
        <xdr:cNvPr id="858" name="n_4mainValue【庁舎】&#10;一人当たり面積">
          <a:extLst>
            <a:ext uri="{FF2B5EF4-FFF2-40B4-BE49-F238E27FC236}">
              <a16:creationId xmlns:a16="http://schemas.microsoft.com/office/drawing/2014/main" id="{471E9308-48DF-4F66-998A-B3D26AFD843F}"/>
            </a:ext>
          </a:extLst>
        </xdr:cNvPr>
        <xdr:cNvSpPr txBox="1"/>
      </xdr:nvSpPr>
      <xdr:spPr>
        <a:xfrm>
          <a:off x="16592627" y="17839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9" name="正方形/長方形 858">
          <a:extLst>
            <a:ext uri="{FF2B5EF4-FFF2-40B4-BE49-F238E27FC236}">
              <a16:creationId xmlns:a16="http://schemas.microsoft.com/office/drawing/2014/main" id="{02612F02-AE00-4EB8-873E-DC7A63A6797C}"/>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0" name="正方形/長方形 859">
          <a:extLst>
            <a:ext uri="{FF2B5EF4-FFF2-40B4-BE49-F238E27FC236}">
              <a16:creationId xmlns:a16="http://schemas.microsoft.com/office/drawing/2014/main" id="{E47E0DBE-E4EA-43B3-96B1-9A9F245DF8A7}"/>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1" name="テキスト ボックス 860">
          <a:extLst>
            <a:ext uri="{FF2B5EF4-FFF2-40B4-BE49-F238E27FC236}">
              <a16:creationId xmlns:a16="http://schemas.microsoft.com/office/drawing/2014/main" id="{ECCAFE43-48CD-4524-BEAC-004FC715536B}"/>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全ての施設類型において、有形固定資産減価償却率は類似団体と比較して低い状況にある。</a:t>
          </a:r>
        </a:p>
        <a:p>
          <a:r>
            <a:rPr kumimoji="1" lang="ja-JP" altLang="en-US" sz="1300">
              <a:latin typeface="ＭＳ Ｐゴシック" panose="020B0600070205080204" pitchFamily="50" charset="-128"/>
              <a:ea typeface="ＭＳ Ｐゴシック" panose="020B0600070205080204" pitchFamily="50" charset="-128"/>
            </a:rPr>
            <a:t>特に変動が大きかったのは「体育館・プール」で、令和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年度に総合体育館を建設したことから、有形固定資産減価償却率は大きく減少した。</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熊本県菊陽町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43,915
42,928
37.46
21,084,254
20,359,902
307,831
9,778,199
17,978,430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24.9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地方公共団体の財政力を示す指標である財政力指数は、</a:t>
          </a:r>
          <a:r>
            <a:rPr kumimoji="1" lang="en-US" altLang="ja-JP" sz="1300">
              <a:latin typeface="ＭＳ Ｐゴシック" panose="020B0600070205080204" pitchFamily="50" charset="-128"/>
              <a:ea typeface="ＭＳ Ｐゴシック" panose="020B0600070205080204" pitchFamily="50" charset="-128"/>
            </a:rPr>
            <a:t>0.94</a:t>
          </a:r>
          <a:r>
            <a:rPr kumimoji="1" lang="ja-JP" altLang="en-US" sz="1300">
              <a:latin typeface="ＭＳ Ｐゴシック" panose="020B0600070205080204" pitchFamily="50" charset="-128"/>
              <a:ea typeface="ＭＳ Ｐゴシック" panose="020B0600070205080204" pitchFamily="50" charset="-128"/>
            </a:rPr>
            <a:t>と前年度より微減となったものの、類似団体平均よりも高い水準を維持している。これは、人口や事業所が増加しているため、自主財源である税収が伸びていることに起因している。</a:t>
          </a:r>
        </a:p>
        <a:p>
          <a:r>
            <a:rPr kumimoji="1" lang="ja-JP" altLang="en-US" sz="1300">
              <a:latin typeface="ＭＳ Ｐゴシック" panose="020B0600070205080204" pitchFamily="50" charset="-128"/>
              <a:ea typeface="ＭＳ Ｐゴシック" panose="020B0600070205080204" pitchFamily="50" charset="-128"/>
            </a:rPr>
            <a:t>　しかしながら、税収に占める企業からの固定資産税（償却資産）の割合が約</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％と大きいため、不況下での税収の落ち込みに備える必要がある。</a:t>
          </a:r>
        </a:p>
        <a:p>
          <a:r>
            <a:rPr kumimoji="1" lang="ja-JP" altLang="en-US" sz="1300">
              <a:latin typeface="ＭＳ Ｐゴシック" panose="020B0600070205080204" pitchFamily="50" charset="-128"/>
              <a:ea typeface="ＭＳ Ｐゴシック" panose="020B0600070205080204" pitchFamily="50" charset="-128"/>
            </a:rPr>
            <a:t>　行政運営に必要な経費も人口等の伸びに応じて増加しているため、今後も積極的に自主財源の確保に取り組んでいく。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46567</xdr:rowOff>
    </xdr:from>
    <xdr:to>
      <xdr:col>23</xdr:col>
      <xdr:colOff>133350</xdr:colOff>
      <xdr:row>40</xdr:row>
      <xdr:rowOff>73378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904567"/>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53922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254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33161</xdr:rowOff>
    </xdr:from>
    <xdr:to>
      <xdr:col>19</xdr:col>
      <xdr:colOff>133350</xdr:colOff>
      <xdr:row>40</xdr:row>
      <xdr:rowOff>46567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89116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141410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164395</xdr:rowOff>
    </xdr:from>
    <xdr:to>
      <xdr:col>15</xdr:col>
      <xdr:colOff>82550</xdr:colOff>
      <xdr:row>40</xdr:row>
      <xdr:rowOff>33161</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85094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114599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164395</xdr:rowOff>
    </xdr:from>
    <xdr:to>
      <xdr:col>11</xdr:col>
      <xdr:colOff>31750</xdr:colOff>
      <xdr:row>40</xdr:row>
      <xdr:rowOff>19755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685094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14817</xdr:rowOff>
    </xdr:from>
    <xdr:to>
      <xdr:col>11</xdr:col>
      <xdr:colOff>82550</xdr:colOff>
      <xdr:row>42</xdr:row>
      <xdr:rowOff>116417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101194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128005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22578</xdr:rowOff>
    </xdr:from>
    <xdr:to>
      <xdr:col>23</xdr:col>
      <xdr:colOff>184150</xdr:colOff>
      <xdr:row>40</xdr:row>
      <xdr:rowOff>124178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88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39105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725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167217</xdr:rowOff>
    </xdr:from>
    <xdr:to>
      <xdr:col>19</xdr:col>
      <xdr:colOff>184150</xdr:colOff>
      <xdr:row>40</xdr:row>
      <xdr:rowOff>97367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107544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62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153811</xdr:rowOff>
    </xdr:from>
    <xdr:to>
      <xdr:col>15</xdr:col>
      <xdr:colOff>133350</xdr:colOff>
      <xdr:row>40</xdr:row>
      <xdr:rowOff>83961</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84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94138</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60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113595</xdr:rowOff>
    </xdr:from>
    <xdr:to>
      <xdr:col>11</xdr:col>
      <xdr:colOff>82550</xdr:colOff>
      <xdr:row>40</xdr:row>
      <xdr:rowOff>43745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80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53922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56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140405</xdr:rowOff>
    </xdr:from>
    <xdr:to>
      <xdr:col>7</xdr:col>
      <xdr:colOff>31750</xdr:colOff>
      <xdr:row>40</xdr:row>
      <xdr:rowOff>70555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8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80732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59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年度において、税収は増加したが、一方で、主に扶助費が増加したことにより、経常収支比率は増加した。</a:t>
          </a:r>
        </a:p>
        <a:p>
          <a:r>
            <a:rPr kumimoji="1" lang="ja-JP" altLang="en-US" sz="1300">
              <a:latin typeface="ＭＳ Ｐゴシック" panose="020B0600070205080204" pitchFamily="50" charset="-128"/>
              <a:ea typeface="ＭＳ Ｐゴシック" panose="020B0600070205080204" pitchFamily="50" charset="-128"/>
            </a:rPr>
            <a:t>　今後、企業の進出等による税収の増加が見込まれており、数値は減少する可能性もあるが、推移を注視し健全な財政運営を行っていく。</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114935</xdr:rowOff>
    </xdr:from>
    <xdr:to>
      <xdr:col>23</xdr:col>
      <xdr:colOff>133350</xdr:colOff>
      <xdr:row>67</xdr:row>
      <xdr:rowOff>25718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59035"/>
          <a:ext cx="0" cy="145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169245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8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25718</xdr:rowOff>
    </xdr:from>
    <xdr:to>
      <xdr:col>24</xdr:col>
      <xdr:colOff>12700</xdr:colOff>
      <xdr:row>67</xdr:row>
      <xdr:rowOff>25718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1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29862</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0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114935</xdr:rowOff>
    </xdr:from>
    <xdr:to>
      <xdr:col>24</xdr:col>
      <xdr:colOff>12700</xdr:colOff>
      <xdr:row>58</xdr:row>
      <xdr:rowOff>114935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59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80645</xdr:rowOff>
    </xdr:from>
    <xdr:to>
      <xdr:col>23</xdr:col>
      <xdr:colOff>133350</xdr:colOff>
      <xdr:row>63</xdr:row>
      <xdr:rowOff>102235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710545"/>
          <a:ext cx="8382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25734</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55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9207</xdr:rowOff>
    </xdr:from>
    <xdr:to>
      <xdr:col>23</xdr:col>
      <xdr:colOff>184150</xdr:colOff>
      <xdr:row>63</xdr:row>
      <xdr:rowOff>110807</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103822</xdr:rowOff>
    </xdr:from>
    <xdr:to>
      <xdr:col>19</xdr:col>
      <xdr:colOff>133350</xdr:colOff>
      <xdr:row>62</xdr:row>
      <xdr:rowOff>80645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390822"/>
          <a:ext cx="889000" cy="31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72072</xdr:rowOff>
    </xdr:from>
    <xdr:to>
      <xdr:col>19</xdr:col>
      <xdr:colOff>184150</xdr:colOff>
      <xdr:row>63</xdr:row>
      <xdr:rowOff>2222</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158449</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788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103822</xdr:rowOff>
    </xdr:from>
    <xdr:to>
      <xdr:col>15</xdr:col>
      <xdr:colOff>82550</xdr:colOff>
      <xdr:row>62</xdr:row>
      <xdr:rowOff>122872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390822"/>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2222</xdr:rowOff>
    </xdr:from>
    <xdr:to>
      <xdr:col>15</xdr:col>
      <xdr:colOff>133350</xdr:colOff>
      <xdr:row>61</xdr:row>
      <xdr:rowOff>103822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88599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122872</xdr:rowOff>
    </xdr:from>
    <xdr:to>
      <xdr:col>11</xdr:col>
      <xdr:colOff>31750</xdr:colOff>
      <xdr:row>64</xdr:row>
      <xdr:rowOff>9207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752772"/>
          <a:ext cx="889000" cy="22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150495</xdr:rowOff>
    </xdr:from>
    <xdr:to>
      <xdr:col>11</xdr:col>
      <xdr:colOff>82550</xdr:colOff>
      <xdr:row>63</xdr:row>
      <xdr:rowOff>80645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65422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86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33338</xdr:rowOff>
    </xdr:from>
    <xdr:to>
      <xdr:col>7</xdr:col>
      <xdr:colOff>31750</xdr:colOff>
      <xdr:row>63</xdr:row>
      <xdr:rowOff>134938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145115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60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51435</xdr:rowOff>
    </xdr:from>
    <xdr:to>
      <xdr:col>23</xdr:col>
      <xdr:colOff>184150</xdr:colOff>
      <xdr:row>63</xdr:row>
      <xdr:rowOff>153035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85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23512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82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29845</xdr:rowOff>
    </xdr:from>
    <xdr:to>
      <xdr:col>19</xdr:col>
      <xdr:colOff>184150</xdr:colOff>
      <xdr:row>62</xdr:row>
      <xdr:rowOff>131445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65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141622</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428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53022</xdr:rowOff>
    </xdr:from>
    <xdr:to>
      <xdr:col>15</xdr:col>
      <xdr:colOff>133350</xdr:colOff>
      <xdr:row>60</xdr:row>
      <xdr:rowOff>154622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34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164799</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108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72072</xdr:rowOff>
    </xdr:from>
    <xdr:to>
      <xdr:col>11</xdr:col>
      <xdr:colOff>82550</xdr:colOff>
      <xdr:row>63</xdr:row>
      <xdr:rowOff>2222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70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12399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129857</xdr:rowOff>
    </xdr:from>
    <xdr:to>
      <xdr:col>7</xdr:col>
      <xdr:colOff>31750</xdr:colOff>
      <xdr:row>64</xdr:row>
      <xdr:rowOff>60007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93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44784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017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[123,108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決算額が類似団体平均を下回っているが、人件費増加の要因は、主に会計年度任用職員に係る経費の増加である。また、物件費についても、令和５年度にオープンした総合体育館に係る経費により増加した。</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150169</xdr:rowOff>
    </xdr:from>
    <xdr:to>
      <xdr:col>23</xdr:col>
      <xdr:colOff>133350</xdr:colOff>
      <xdr:row>87</xdr:row>
      <xdr:rowOff>146345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866169"/>
          <a:ext cx="0" cy="1196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118422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034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146345</xdr:rowOff>
    </xdr:from>
    <xdr:to>
      <xdr:col>24</xdr:col>
      <xdr:colOff>12700</xdr:colOff>
      <xdr:row>87</xdr:row>
      <xdr:rowOff>146345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062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65096</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609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150169</xdr:rowOff>
    </xdr:from>
    <xdr:to>
      <xdr:col>24</xdr:col>
      <xdr:colOff>12700</xdr:colOff>
      <xdr:row>80</xdr:row>
      <xdr:rowOff>150169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86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63671</xdr:rowOff>
    </xdr:from>
    <xdr:to>
      <xdr:col>23</xdr:col>
      <xdr:colOff>133350</xdr:colOff>
      <xdr:row>81</xdr:row>
      <xdr:rowOff>105169</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3951121"/>
          <a:ext cx="838200" cy="41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109348</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9967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137271</xdr:rowOff>
    </xdr:from>
    <xdr:to>
      <xdr:col>23</xdr:col>
      <xdr:colOff>184150</xdr:colOff>
      <xdr:row>82</xdr:row>
      <xdr:rowOff>67421</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24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42112</xdr:rowOff>
    </xdr:from>
    <xdr:to>
      <xdr:col>19</xdr:col>
      <xdr:colOff>133350</xdr:colOff>
      <xdr:row>81</xdr:row>
      <xdr:rowOff>63671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3929562"/>
          <a:ext cx="889000" cy="21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138289</xdr:rowOff>
    </xdr:from>
    <xdr:to>
      <xdr:col>19</xdr:col>
      <xdr:colOff>184150</xdr:colOff>
      <xdr:row>82</xdr:row>
      <xdr:rowOff>68439</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02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53216</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112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2994</xdr:rowOff>
    </xdr:from>
    <xdr:to>
      <xdr:col>15</xdr:col>
      <xdr:colOff>82550</xdr:colOff>
      <xdr:row>81</xdr:row>
      <xdr:rowOff>42112</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3890444"/>
          <a:ext cx="889000" cy="39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111843</xdr:rowOff>
    </xdr:from>
    <xdr:to>
      <xdr:col>15</xdr:col>
      <xdr:colOff>133350</xdr:colOff>
      <xdr:row>82</xdr:row>
      <xdr:rowOff>41993</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9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26770</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08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140565</xdr:rowOff>
    </xdr:from>
    <xdr:to>
      <xdr:col>11</xdr:col>
      <xdr:colOff>31750</xdr:colOff>
      <xdr:row>81</xdr:row>
      <xdr:rowOff>2994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3856565"/>
          <a:ext cx="889000" cy="33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77524</xdr:rowOff>
    </xdr:from>
    <xdr:to>
      <xdr:col>11</xdr:col>
      <xdr:colOff>82550</xdr:colOff>
      <xdr:row>82</xdr:row>
      <xdr:rowOff>7674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163901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05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29283</xdr:rowOff>
    </xdr:from>
    <xdr:to>
      <xdr:col>7</xdr:col>
      <xdr:colOff>31750</xdr:colOff>
      <xdr:row>81</xdr:row>
      <xdr:rowOff>130883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16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115660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003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54369</xdr:rowOff>
    </xdr:from>
    <xdr:to>
      <xdr:col>23</xdr:col>
      <xdr:colOff>184150</xdr:colOff>
      <xdr:row>81</xdr:row>
      <xdr:rowOff>155969</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3941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147096</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863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12871</xdr:rowOff>
    </xdr:from>
    <xdr:to>
      <xdr:col>19</xdr:col>
      <xdr:colOff>184150</xdr:colOff>
      <xdr:row>81</xdr:row>
      <xdr:rowOff>114471</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3900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124648</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6691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162762</xdr:rowOff>
    </xdr:from>
    <xdr:to>
      <xdr:col>15</xdr:col>
      <xdr:colOff>133350</xdr:colOff>
      <xdr:row>81</xdr:row>
      <xdr:rowOff>92912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3878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103089</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647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123644</xdr:rowOff>
    </xdr:from>
    <xdr:to>
      <xdr:col>11</xdr:col>
      <xdr:colOff>82550</xdr:colOff>
      <xdr:row>81</xdr:row>
      <xdr:rowOff>53794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83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63971</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60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89765</xdr:rowOff>
    </xdr:from>
    <xdr:to>
      <xdr:col>7</xdr:col>
      <xdr:colOff>31750</xdr:colOff>
      <xdr:row>81</xdr:row>
      <xdr:rowOff>19915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80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30092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57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全国町村平均より高い水準となっているが、指数は</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を切っている。</a:t>
          </a:r>
        </a:p>
        <a:p>
          <a:r>
            <a:rPr kumimoji="1" lang="ja-JP" altLang="en-US" sz="1300">
              <a:latin typeface="ＭＳ Ｐゴシック" panose="020B0600070205080204" pitchFamily="50" charset="-128"/>
              <a:ea typeface="ＭＳ Ｐゴシック" panose="020B0600070205080204" pitchFamily="50" charset="-128"/>
            </a:rPr>
            <a:t>　今後も全国平均と大幅な乖離がないよう注視していく。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89</xdr:row>
      <xdr:rowOff>110066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61534"/>
          <a:ext cx="0" cy="14075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37395</xdr:rowOff>
    </xdr:from>
    <xdr:to>
      <xdr:col>81</xdr:col>
      <xdr:colOff>44450</xdr:colOff>
      <xdr:row>87</xdr:row>
      <xdr:rowOff>64205</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4953545"/>
          <a:ext cx="8382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37395</xdr:rowOff>
    </xdr:from>
    <xdr:to>
      <xdr:col>77</xdr:col>
      <xdr:colOff>44450</xdr:colOff>
      <xdr:row>87</xdr:row>
      <xdr:rowOff>144639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4953545"/>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115005</xdr:rowOff>
    </xdr:from>
    <xdr:to>
      <xdr:col>77</xdr:col>
      <xdr:colOff>95250</xdr:colOff>
      <xdr:row>86</xdr:row>
      <xdr:rowOff>45155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55332</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457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144639</xdr:rowOff>
    </xdr:from>
    <xdr:to>
      <xdr:col>72</xdr:col>
      <xdr:colOff>203200</xdr:colOff>
      <xdr:row>87</xdr:row>
      <xdr:rowOff>144639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50607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128411</xdr:rowOff>
    </xdr:from>
    <xdr:to>
      <xdr:col>73</xdr:col>
      <xdr:colOff>44450</xdr:colOff>
      <xdr:row>86</xdr:row>
      <xdr:rowOff>58561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70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68738</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47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91016</xdr:rowOff>
    </xdr:from>
    <xdr:to>
      <xdr:col>68</xdr:col>
      <xdr:colOff>152400</xdr:colOff>
      <xdr:row>87</xdr:row>
      <xdr:rowOff>144639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5007166"/>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168628</xdr:rowOff>
    </xdr:from>
    <xdr:to>
      <xdr:col>68</xdr:col>
      <xdr:colOff>203200</xdr:colOff>
      <xdr:row>86</xdr:row>
      <xdr:rowOff>98778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108955</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51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13405</xdr:rowOff>
    </xdr:from>
    <xdr:to>
      <xdr:col>81</xdr:col>
      <xdr:colOff>95250</xdr:colOff>
      <xdr:row>87</xdr:row>
      <xdr:rowOff>115005</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9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156932</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901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158045</xdr:rowOff>
    </xdr:from>
    <xdr:to>
      <xdr:col>77</xdr:col>
      <xdr:colOff>95250</xdr:colOff>
      <xdr:row>87</xdr:row>
      <xdr:rowOff>88195</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90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72972</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989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93839</xdr:rowOff>
    </xdr:from>
    <xdr:to>
      <xdr:col>73</xdr:col>
      <xdr:colOff>44450</xdr:colOff>
      <xdr:row>88</xdr:row>
      <xdr:rowOff>23989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500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8766</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509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93839</xdr:rowOff>
    </xdr:from>
    <xdr:to>
      <xdr:col>68</xdr:col>
      <xdr:colOff>203200</xdr:colOff>
      <xdr:row>88</xdr:row>
      <xdr:rowOff>23989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500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8766</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509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40216</xdr:rowOff>
    </xdr:from>
    <xdr:to>
      <xdr:col>64</xdr:col>
      <xdr:colOff>152400</xdr:colOff>
      <xdr:row>87</xdr:row>
      <xdr:rowOff>141816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126593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近年職員数は増加しているが、人口も増加しているため、類似団体平均より低い水準を維持している。</a:t>
          </a:r>
        </a:p>
        <a:p>
          <a:r>
            <a:rPr kumimoji="1" lang="ja-JP" altLang="en-US" sz="1300">
              <a:latin typeface="ＭＳ Ｐゴシック" panose="020B0600070205080204" pitchFamily="50" charset="-128"/>
              <a:ea typeface="ＭＳ Ｐゴシック" panose="020B0600070205080204" pitchFamily="50" charset="-128"/>
            </a:rPr>
            <a:t>　企業の進出や人口増加に伴う事務事業増加への対応や、複雑化及び多様化する行政ニーズに応えるため、今後も適切な職員の確保に努める。</a:t>
          </a: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164012</xdr:rowOff>
    </xdr:from>
    <xdr:to>
      <xdr:col>81</xdr:col>
      <xdr:colOff>44450</xdr:colOff>
      <xdr:row>67</xdr:row>
      <xdr:rowOff>150676</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36662"/>
          <a:ext cx="0" cy="17011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122753</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609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150676</xdr:rowOff>
    </xdr:from>
    <xdr:to>
      <xdr:col>81</xdr:col>
      <xdr:colOff>133350</xdr:colOff>
      <xdr:row>67</xdr:row>
      <xdr:rowOff>150676</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637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78939</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8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164012</xdr:rowOff>
    </xdr:from>
    <xdr:to>
      <xdr:col>81</xdr:col>
      <xdr:colOff>133350</xdr:colOff>
      <xdr:row>57</xdr:row>
      <xdr:rowOff>164012</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3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3810</xdr:rowOff>
    </xdr:from>
    <xdr:to>
      <xdr:col>81</xdr:col>
      <xdr:colOff>44450</xdr:colOff>
      <xdr:row>59</xdr:row>
      <xdr:rowOff>31387</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119360"/>
          <a:ext cx="8382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38026</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250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65949</xdr:rowOff>
    </xdr:from>
    <xdr:to>
      <xdr:col>81</xdr:col>
      <xdr:colOff>95250</xdr:colOff>
      <xdr:row>60</xdr:row>
      <xdr:rowOff>167549</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154577</xdr:rowOff>
    </xdr:from>
    <xdr:to>
      <xdr:col>77</xdr:col>
      <xdr:colOff>44450</xdr:colOff>
      <xdr:row>59</xdr:row>
      <xdr:rowOff>3810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098677"/>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52160</xdr:rowOff>
    </xdr:from>
    <xdr:to>
      <xdr:col>77</xdr:col>
      <xdr:colOff>95250</xdr:colOff>
      <xdr:row>60</xdr:row>
      <xdr:rowOff>153760</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138537</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25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154577</xdr:rowOff>
    </xdr:from>
    <xdr:to>
      <xdr:col>72</xdr:col>
      <xdr:colOff>203200</xdr:colOff>
      <xdr:row>58</xdr:row>
      <xdr:rowOff>164919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4401800" y="10098677"/>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36649</xdr:rowOff>
    </xdr:from>
    <xdr:to>
      <xdr:col>73</xdr:col>
      <xdr:colOff>44450</xdr:colOff>
      <xdr:row>60</xdr:row>
      <xdr:rowOff>138249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123026</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10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163195</xdr:rowOff>
    </xdr:from>
    <xdr:to>
      <xdr:col>68</xdr:col>
      <xdr:colOff>152400</xdr:colOff>
      <xdr:row>58</xdr:row>
      <xdr:rowOff>164919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107295"/>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24584</xdr:rowOff>
    </xdr:from>
    <xdr:to>
      <xdr:col>68</xdr:col>
      <xdr:colOff>203200</xdr:colOff>
      <xdr:row>60</xdr:row>
      <xdr:rowOff>126184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110961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397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33201</xdr:rowOff>
    </xdr:from>
    <xdr:to>
      <xdr:col>64</xdr:col>
      <xdr:colOff>152400</xdr:colOff>
      <xdr:row>60</xdr:row>
      <xdr:rowOff>134801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119578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0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152037</xdr:rowOff>
    </xdr:from>
    <xdr:to>
      <xdr:col>81</xdr:col>
      <xdr:colOff>95250</xdr:colOff>
      <xdr:row>59</xdr:row>
      <xdr:rowOff>82187</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09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168564</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9941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124460</xdr:rowOff>
    </xdr:from>
    <xdr:to>
      <xdr:col>77</xdr:col>
      <xdr:colOff>95250</xdr:colOff>
      <xdr:row>59</xdr:row>
      <xdr:rowOff>54610</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0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64787</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9837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103777</xdr:rowOff>
    </xdr:from>
    <xdr:to>
      <xdr:col>73</xdr:col>
      <xdr:colOff>44450</xdr:colOff>
      <xdr:row>59</xdr:row>
      <xdr:rowOff>33927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04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44104</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9816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114119</xdr:rowOff>
    </xdr:from>
    <xdr:to>
      <xdr:col>68</xdr:col>
      <xdr:colOff>203200</xdr:colOff>
      <xdr:row>59</xdr:row>
      <xdr:rowOff>44269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05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54446</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982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112395</xdr:rowOff>
    </xdr:from>
    <xdr:to>
      <xdr:col>64</xdr:col>
      <xdr:colOff>152400</xdr:colOff>
      <xdr:row>59</xdr:row>
      <xdr:rowOff>42545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05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52722</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9825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実質公債費比率は、類似団体平均を下回ったものの、昨年度よりも</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ポイント増加した。今後大型事業の償還が続き、新規事業に伴う地方債の発行も予定されていることから、一般会計における公債費は今後増加する見込みである。</a:t>
          </a:r>
        </a:p>
        <a:p>
          <a:r>
            <a:rPr kumimoji="1" lang="ja-JP" altLang="en-US" sz="1300">
              <a:latin typeface="ＭＳ Ｐゴシック" panose="020B0600070205080204" pitchFamily="50" charset="-128"/>
              <a:ea typeface="ＭＳ Ｐゴシック" panose="020B0600070205080204" pitchFamily="50" charset="-128"/>
            </a:rPr>
            <a:t>　今後も交付税算入率が有利な地方債を中心に財源を確保することにより、後年度の負担の抑制を図り、健全な財政運営に努める。</a:t>
          </a:r>
        </a:p>
        <a:p>
          <a:r>
            <a:rPr kumimoji="1" lang="ja-JP" altLang="en-US" sz="1300">
              <a:latin typeface="ＭＳ Ｐゴシック" panose="020B0600070205080204" pitchFamily="50" charset="-128"/>
              <a:ea typeface="ＭＳ Ｐゴシック" panose="020B0600070205080204" pitchFamily="50" charset="-128"/>
            </a:rPr>
            <a:t>　（参考）</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カ年平均　 </a:t>
          </a:r>
          <a:r>
            <a:rPr kumimoji="1" lang="en-US" altLang="ja-JP" sz="1300">
              <a:latin typeface="ＭＳ Ｐゴシック" panose="020B0600070205080204" pitchFamily="50" charset="-128"/>
              <a:ea typeface="ＭＳ Ｐゴシック" panose="020B0600070205080204" pitchFamily="50" charset="-128"/>
            </a:rPr>
            <a:t>6.7</a:t>
          </a:r>
          <a:r>
            <a:rPr kumimoji="1" lang="ja-JP" altLang="en-US" sz="1300">
              <a:latin typeface="ＭＳ Ｐゴシック" panose="020B0600070205080204" pitchFamily="50" charset="-128"/>
              <a:ea typeface="ＭＳ Ｐゴシック" panose="020B0600070205080204" pitchFamily="50" charset="-128"/>
            </a:rPr>
            <a:t>％</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　</a:t>
          </a:r>
          <a:r>
            <a:rPr kumimoji="1" lang="en-US" altLang="ja-JP" sz="1300">
              <a:latin typeface="ＭＳ Ｐゴシック" panose="020B0600070205080204" pitchFamily="50" charset="-128"/>
              <a:ea typeface="ＭＳ Ｐゴシック" panose="020B0600070205080204" pitchFamily="50" charset="-128"/>
            </a:rPr>
            <a:t>8.19</a:t>
          </a:r>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　</a:t>
          </a:r>
          <a:r>
            <a:rPr kumimoji="1" lang="en-US" altLang="ja-JP" sz="1300">
              <a:latin typeface="ＭＳ Ｐゴシック" panose="020B0600070205080204" pitchFamily="50" charset="-128"/>
              <a:ea typeface="ＭＳ Ｐゴシック" panose="020B0600070205080204" pitchFamily="50" charset="-128"/>
            </a:rPr>
            <a:t>8.38</a:t>
          </a:r>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　</a:t>
          </a:r>
          <a:r>
            <a:rPr kumimoji="1" lang="en-US" altLang="ja-JP" sz="1300">
              <a:latin typeface="ＭＳ Ｐゴシック" panose="020B0600070205080204" pitchFamily="50" charset="-128"/>
              <a:ea typeface="ＭＳ Ｐゴシック" panose="020B0600070205080204" pitchFamily="50" charset="-128"/>
            </a:rPr>
            <a:t>3.79</a:t>
          </a:r>
          <a:r>
            <a:rPr kumimoji="1" lang="ja-JP" altLang="en-US" sz="1300">
              <a:latin typeface="ＭＳ Ｐゴシック" panose="020B0600070205080204" pitchFamily="50" charset="-128"/>
              <a:ea typeface="ＭＳ Ｐゴシック" panose="020B0600070205080204" pitchFamily="50" charset="-128"/>
            </a:rPr>
            <a:t>％</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46672</xdr:rowOff>
    </xdr:from>
    <xdr:to>
      <xdr:col>81</xdr:col>
      <xdr:colOff>44450</xdr:colOff>
      <xdr:row>43</xdr:row>
      <xdr:rowOff>71120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18872"/>
          <a:ext cx="0" cy="12245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43197</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4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71120</xdr:rowOff>
    </xdr:from>
    <xdr:to>
      <xdr:col>81</xdr:col>
      <xdr:colOff>133350</xdr:colOff>
      <xdr:row>43</xdr:row>
      <xdr:rowOff>71120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44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133049</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59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46672</xdr:rowOff>
    </xdr:from>
    <xdr:to>
      <xdr:col>81</xdr:col>
      <xdr:colOff>133350</xdr:colOff>
      <xdr:row>36</xdr:row>
      <xdr:rowOff>46672</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51118</xdr:rowOff>
    </xdr:from>
    <xdr:to>
      <xdr:col>81</xdr:col>
      <xdr:colOff>44450</xdr:colOff>
      <xdr:row>39</xdr:row>
      <xdr:rowOff>99378</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179800" y="6737668"/>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26687</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6713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54610</xdr:rowOff>
    </xdr:from>
    <xdr:to>
      <xdr:col>81</xdr:col>
      <xdr:colOff>95250</xdr:colOff>
      <xdr:row>39</xdr:row>
      <xdr:rowOff>156210</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674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168275</xdr:rowOff>
    </xdr:from>
    <xdr:to>
      <xdr:col>77</xdr:col>
      <xdr:colOff>44450</xdr:colOff>
      <xdr:row>39</xdr:row>
      <xdr:rowOff>51118</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290800" y="6683375"/>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42545</xdr:rowOff>
    </xdr:from>
    <xdr:to>
      <xdr:col>77</xdr:col>
      <xdr:colOff>95250</xdr:colOff>
      <xdr:row>39</xdr:row>
      <xdr:rowOff>144145</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128922</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6815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168275</xdr:rowOff>
    </xdr:from>
    <xdr:to>
      <xdr:col>72</xdr:col>
      <xdr:colOff>203200</xdr:colOff>
      <xdr:row>39</xdr:row>
      <xdr:rowOff>75247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4401800" y="6683375"/>
          <a:ext cx="889000" cy="7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24447</xdr:rowOff>
    </xdr:from>
    <xdr:to>
      <xdr:col>73</xdr:col>
      <xdr:colOff>44450</xdr:colOff>
      <xdr:row>39</xdr:row>
      <xdr:rowOff>126047</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671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110824</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6797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75247</xdr:rowOff>
    </xdr:from>
    <xdr:to>
      <xdr:col>68</xdr:col>
      <xdr:colOff>152400</xdr:colOff>
      <xdr:row>39</xdr:row>
      <xdr:rowOff>93345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3512800" y="6761797"/>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30480</xdr:rowOff>
    </xdr:from>
    <xdr:to>
      <xdr:col>68</xdr:col>
      <xdr:colOff>203200</xdr:colOff>
      <xdr:row>39</xdr:row>
      <xdr:rowOff>132080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671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116857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680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42545</xdr:rowOff>
    </xdr:from>
    <xdr:to>
      <xdr:col>64</xdr:col>
      <xdr:colOff>152400</xdr:colOff>
      <xdr:row>39</xdr:row>
      <xdr:rowOff>144145</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154322</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6497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48578</xdr:rowOff>
    </xdr:from>
    <xdr:to>
      <xdr:col>81</xdr:col>
      <xdr:colOff>95250</xdr:colOff>
      <xdr:row>39</xdr:row>
      <xdr:rowOff>150178</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673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65105</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658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318</xdr:rowOff>
    </xdr:from>
    <xdr:to>
      <xdr:col>77</xdr:col>
      <xdr:colOff>95250</xdr:colOff>
      <xdr:row>39</xdr:row>
      <xdr:rowOff>101918</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668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112095</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4557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117475</xdr:rowOff>
    </xdr:from>
    <xdr:to>
      <xdr:col>73</xdr:col>
      <xdr:colOff>44450</xdr:colOff>
      <xdr:row>39</xdr:row>
      <xdr:rowOff>47625</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66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57802</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640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24447</xdr:rowOff>
    </xdr:from>
    <xdr:to>
      <xdr:col>68</xdr:col>
      <xdr:colOff>203200</xdr:colOff>
      <xdr:row>39</xdr:row>
      <xdr:rowOff>126047</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671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136224</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479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42545</xdr:rowOff>
    </xdr:from>
    <xdr:to>
      <xdr:col>64</xdr:col>
      <xdr:colOff>152400</xdr:colOff>
      <xdr:row>39</xdr:row>
      <xdr:rowOff>144145</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672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128922</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81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菊陽杉並木公園拡張整備事業の実施などにより地方債残高が増加し、昨年度から</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ポイント増となった。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今後も道路整備や新駅整備等の大型事業が控えており、基金を取り崩すことによる充当可能基金の減少や地方債残高の増加により、将来負担比率は上昇する可能性がある。</a:t>
          </a:r>
        </a:p>
        <a:p>
          <a:r>
            <a:rPr kumimoji="1" lang="ja-JP" altLang="en-US" sz="1300">
              <a:latin typeface="ＭＳ Ｐゴシック" panose="020B0600070205080204" pitchFamily="50" charset="-128"/>
              <a:ea typeface="ＭＳ Ｐゴシック" panose="020B0600070205080204" pitchFamily="50" charset="-128"/>
            </a:rPr>
            <a:t>　地方債残高や基金残高の適正管理を行い、過度な将来負担を増やさないように努めていく。</a:t>
          </a: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116658</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13214"/>
          <a:ext cx="0" cy="15753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88735</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3860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116658</xdr:rowOff>
    </xdr:from>
    <xdr:to>
      <xdr:col>81</xdr:col>
      <xdr:colOff>133350</xdr:colOff>
      <xdr:row>22</xdr:row>
      <xdr:rowOff>116658</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3888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143873</xdr:rowOff>
    </xdr:from>
    <xdr:to>
      <xdr:col>81</xdr:col>
      <xdr:colOff>44450</xdr:colOff>
      <xdr:row>15</xdr:row>
      <xdr:rowOff>27577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179800" y="2544173"/>
          <a:ext cx="8382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143873</xdr:rowOff>
    </xdr:from>
    <xdr:to>
      <xdr:col>77</xdr:col>
      <xdr:colOff>44450</xdr:colOff>
      <xdr:row>15</xdr:row>
      <xdr:rowOff>21832</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5290800" y="2544173"/>
          <a:ext cx="889000" cy="49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51949</xdr:rowOff>
    </xdr:from>
    <xdr:to>
      <xdr:col>77</xdr:col>
      <xdr:colOff>95250</xdr:colOff>
      <xdr:row>13</xdr:row>
      <xdr:rowOff>153549</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28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163726</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49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33564</xdr:rowOff>
    </xdr:from>
    <xdr:to>
      <xdr:col>72</xdr:col>
      <xdr:colOff>203200</xdr:colOff>
      <xdr:row>15</xdr:row>
      <xdr:rowOff>21832</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4401800" y="2433864"/>
          <a:ext cx="889000" cy="15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86421</xdr:rowOff>
    </xdr:from>
    <xdr:to>
      <xdr:col>73</xdr:col>
      <xdr:colOff>44450</xdr:colOff>
      <xdr:row>14</xdr:row>
      <xdr:rowOff>16571</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40217</xdr:rowOff>
    </xdr:from>
    <xdr:to>
      <xdr:col>68</xdr:col>
      <xdr:colOff>203200</xdr:colOff>
      <xdr:row>14</xdr:row>
      <xdr:rowOff>141817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126594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526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95371</xdr:rowOff>
    </xdr:from>
    <xdr:to>
      <xdr:col>64</xdr:col>
      <xdr:colOff>152400</xdr:colOff>
      <xdr:row>15</xdr:row>
      <xdr:rowOff>25521</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35698</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148227</xdr:rowOff>
    </xdr:from>
    <xdr:to>
      <xdr:col>81</xdr:col>
      <xdr:colOff>95250</xdr:colOff>
      <xdr:row>15</xdr:row>
      <xdr:rowOff>78377</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6967200" y="254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120304</xdr:rowOff>
    </xdr:from>
    <xdr:ext cx="762000" cy="259045"/>
    <xdr:sp macro="" textlink="">
      <xdr:nvSpPr>
        <xdr:cNvPr id="457" name="将来負担の状況該当値テキスト">
          <a:extLst>
            <a:ext uri="{FF2B5EF4-FFF2-40B4-BE49-F238E27FC236}">
              <a16:creationId xmlns:a16="http://schemas.microsoft.com/office/drawing/2014/main" id="{00000000-0008-0000-0300-0000C9010000}"/>
            </a:ext>
          </a:extLst>
        </xdr:cNvPr>
        <xdr:cNvSpPr txBox="1"/>
      </xdr:nvSpPr>
      <xdr:spPr>
        <a:xfrm>
          <a:off x="17106900" y="2520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93073</xdr:rowOff>
    </xdr:from>
    <xdr:to>
      <xdr:col>77</xdr:col>
      <xdr:colOff>95250</xdr:colOff>
      <xdr:row>15</xdr:row>
      <xdr:rowOff>23223</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129000" y="249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8000</xdr:rowOff>
    </xdr:from>
    <xdr:ext cx="7366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798800" y="2579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142482</xdr:rowOff>
    </xdr:from>
    <xdr:to>
      <xdr:col>73</xdr:col>
      <xdr:colOff>44450</xdr:colOff>
      <xdr:row>15</xdr:row>
      <xdr:rowOff>72632</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5240000" y="2542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57409</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909800" y="2629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154214</xdr:rowOff>
    </xdr:from>
    <xdr:to>
      <xdr:col>68</xdr:col>
      <xdr:colOff>203200</xdr:colOff>
      <xdr:row>14</xdr:row>
      <xdr:rowOff>84364</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4351000" y="238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94541</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020800" y="215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熊本県菊陽町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43,915
42,928
37.46
21,084,254
20,359,902
307,831
9,778,199
17,978,430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24.9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人件費は、職員及び会計年度任用職員の増員等に伴い前年度より増加したが、経常一般財源も増加したため、人件費に係る経常収支比率は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ポイント減少した。類似団体と比較すると、低い水準を維持できている。</a:t>
          </a:r>
        </a:p>
        <a:p>
          <a:r>
            <a:rPr kumimoji="1" lang="ja-JP" altLang="en-US" sz="1300">
              <a:latin typeface="ＭＳ Ｐゴシック" panose="020B0600070205080204" pitchFamily="50" charset="-128"/>
              <a:ea typeface="ＭＳ Ｐゴシック" panose="020B0600070205080204" pitchFamily="50" charset="-128"/>
            </a:rPr>
            <a:t>　今後、多様な行政需要に対応するため、職員及び会計年度任用職員の適切な定員管理に努めていく。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149860</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79160"/>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64787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149860</xdr:rowOff>
    </xdr:from>
    <xdr:to>
      <xdr:col>24</xdr:col>
      <xdr:colOff>114300</xdr:colOff>
      <xdr:row>34</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129286</xdr:rowOff>
    </xdr:from>
    <xdr:to>
      <xdr:col>24</xdr:col>
      <xdr:colOff>25400</xdr:colOff>
      <xdr:row>35</xdr:row>
      <xdr:rowOff>133858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13003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93997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6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129286</xdr:rowOff>
    </xdr:from>
    <xdr:to>
      <xdr:col>19</xdr:col>
      <xdr:colOff>187325</xdr:colOff>
      <xdr:row>35</xdr:row>
      <xdr:rowOff>133858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1300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117348</xdr:rowOff>
    </xdr:from>
    <xdr:to>
      <xdr:col>20</xdr:col>
      <xdr:colOff>38100</xdr:colOff>
      <xdr:row>37</xdr:row>
      <xdr:rowOff>47498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32275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75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129286</xdr:rowOff>
    </xdr:from>
    <xdr:to>
      <xdr:col>15</xdr:col>
      <xdr:colOff>98425</xdr:colOff>
      <xdr:row>36</xdr:row>
      <xdr:rowOff>12700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13003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89916</xdr:rowOff>
    </xdr:from>
    <xdr:to>
      <xdr:col>15</xdr:col>
      <xdr:colOff>149225</xdr:colOff>
      <xdr:row>37</xdr:row>
      <xdr:rowOff>20066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4843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143002</xdr:rowOff>
    </xdr:from>
    <xdr:to>
      <xdr:col>11</xdr:col>
      <xdr:colOff>9525</xdr:colOff>
      <xdr:row>36</xdr:row>
      <xdr:rowOff>12700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14375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158496</xdr:rowOff>
    </xdr:from>
    <xdr:to>
      <xdr:col>11</xdr:col>
      <xdr:colOff>60325</xdr:colOff>
      <xdr:row>37</xdr:row>
      <xdr:rowOff>88646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73423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78486</xdr:rowOff>
    </xdr:from>
    <xdr:to>
      <xdr:col>24</xdr:col>
      <xdr:colOff>76200</xdr:colOff>
      <xdr:row>36</xdr:row>
      <xdr:rowOff>8636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95013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2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83058</xdr:rowOff>
    </xdr:from>
    <xdr:to>
      <xdr:col>20</xdr:col>
      <xdr:colOff>38100</xdr:colOff>
      <xdr:row>36</xdr:row>
      <xdr:rowOff>13208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23385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852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78486</xdr:rowOff>
    </xdr:from>
    <xdr:to>
      <xdr:col>15</xdr:col>
      <xdr:colOff>149225</xdr:colOff>
      <xdr:row>36</xdr:row>
      <xdr:rowOff>8636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18813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848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133350</xdr:rowOff>
    </xdr:from>
    <xdr:to>
      <xdr:col>11</xdr:col>
      <xdr:colOff>60325</xdr:colOff>
      <xdr:row>36</xdr:row>
      <xdr:rowOff>63500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73677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92202</xdr:rowOff>
    </xdr:from>
    <xdr:to>
      <xdr:col>6</xdr:col>
      <xdr:colOff>171450</xdr:colOff>
      <xdr:row>36</xdr:row>
      <xdr:rowOff>22352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32529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令和５年度にオープンした総合体育館に係る経費などの影響により、物件費は増加し、類似団体と比較しても高い数値である。</a:t>
          </a:r>
        </a:p>
        <a:p>
          <a:r>
            <a:rPr kumimoji="1" lang="ja-JP" altLang="en-US" sz="1300">
              <a:latin typeface="ＭＳ Ｐゴシック" panose="020B0600070205080204" pitchFamily="50" charset="-128"/>
              <a:ea typeface="ＭＳ Ｐゴシック" panose="020B0600070205080204" pitchFamily="50" charset="-128"/>
            </a:rPr>
            <a:t>　今後も住民サービスの充実と経費のバランスを保ちながら、健全な財政運営を図る。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20</xdr:row>
      <xdr:rowOff>81280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072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53357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81280</xdr:rowOff>
    </xdr:from>
    <xdr:to>
      <xdr:col>82</xdr:col>
      <xdr:colOff>196850</xdr:colOff>
      <xdr:row>20</xdr:row>
      <xdr:rowOff>81280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5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07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58420</xdr:rowOff>
    </xdr:from>
    <xdr:to>
      <xdr:col>82</xdr:col>
      <xdr:colOff>107950</xdr:colOff>
      <xdr:row>16</xdr:row>
      <xdr:rowOff>149860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80162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1287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573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115570</xdr:rowOff>
    </xdr:from>
    <xdr:to>
      <xdr:col>78</xdr:col>
      <xdr:colOff>69850</xdr:colOff>
      <xdr:row>16</xdr:row>
      <xdr:rowOff>58420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6873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118110</xdr:rowOff>
    </xdr:from>
    <xdr:to>
      <xdr:col>78</xdr:col>
      <xdr:colOff>120650</xdr:colOff>
      <xdr:row>16</xdr:row>
      <xdr:rowOff>48260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58437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45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115570</xdr:rowOff>
    </xdr:from>
    <xdr:to>
      <xdr:col>73</xdr:col>
      <xdr:colOff>180975</xdr:colOff>
      <xdr:row>16</xdr:row>
      <xdr:rowOff>43180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6873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26670</xdr:rowOff>
    </xdr:from>
    <xdr:to>
      <xdr:col>74</xdr:col>
      <xdr:colOff>31750</xdr:colOff>
      <xdr:row>15</xdr:row>
      <xdr:rowOff>128270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138447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43180</xdr:rowOff>
    </xdr:from>
    <xdr:to>
      <xdr:col>69</xdr:col>
      <xdr:colOff>92075</xdr:colOff>
      <xdr:row>17</xdr:row>
      <xdr:rowOff>39370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78638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80010</xdr:rowOff>
    </xdr:from>
    <xdr:to>
      <xdr:col>69</xdr:col>
      <xdr:colOff>142875</xdr:colOff>
      <xdr:row>16</xdr:row>
      <xdr:rowOff>10160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20337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127017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99060</xdr:rowOff>
    </xdr:from>
    <xdr:to>
      <xdr:col>82</xdr:col>
      <xdr:colOff>158750</xdr:colOff>
      <xdr:row>17</xdr:row>
      <xdr:rowOff>29210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71137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81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7620</xdr:rowOff>
    </xdr:from>
    <xdr:to>
      <xdr:col>78</xdr:col>
      <xdr:colOff>120650</xdr:colOff>
      <xdr:row>16</xdr:row>
      <xdr:rowOff>109220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93997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837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64770</xdr:rowOff>
    </xdr:from>
    <xdr:to>
      <xdr:col>74</xdr:col>
      <xdr:colOff>31750</xdr:colOff>
      <xdr:row>15</xdr:row>
      <xdr:rowOff>166370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151147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72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163830</xdr:rowOff>
    </xdr:from>
    <xdr:to>
      <xdr:col>69</xdr:col>
      <xdr:colOff>142875</xdr:colOff>
      <xdr:row>16</xdr:row>
      <xdr:rowOff>93980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78757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82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160020</xdr:rowOff>
    </xdr:from>
    <xdr:to>
      <xdr:col>65</xdr:col>
      <xdr:colOff>53975</xdr:colOff>
      <xdr:row>17</xdr:row>
      <xdr:rowOff>90170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74947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子育て世代を中心とした人口の増加等に伴い、扶助費は増加傾向で類似団体と比較しても高い水準にある。前年度に引き続き私立保育園運営費負担事業と児童手当が大きな割合を占めており、障害者自立支援法に基づく事業費も増加している。</a:t>
          </a:r>
        </a:p>
        <a:p>
          <a:r>
            <a:rPr kumimoji="1" lang="ja-JP" altLang="en-US" sz="1300">
              <a:latin typeface="ＭＳ Ｐゴシック" panose="020B0600070205080204" pitchFamily="50" charset="-128"/>
              <a:ea typeface="ＭＳ Ｐゴシック" panose="020B0600070205080204" pitchFamily="50" charset="-128"/>
            </a:rPr>
            <a:t>　子ども医療費助成の対象年齢拡大等による扶助費の増加は今後も続くことが見込まれるため、住民サービスの充実と経費のバランスを図りながら実施していく。</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113393</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805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86178</xdr:rowOff>
    </xdr:from>
    <xdr:to>
      <xdr:col>24</xdr:col>
      <xdr:colOff>25400</xdr:colOff>
      <xdr:row>60</xdr:row>
      <xdr:rowOff>88900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201728"/>
          <a:ext cx="8382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141712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105228</xdr:rowOff>
    </xdr:from>
    <xdr:to>
      <xdr:col>19</xdr:col>
      <xdr:colOff>187325</xdr:colOff>
      <xdr:row>59</xdr:row>
      <xdr:rowOff>86178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10049328"/>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105228</xdr:rowOff>
    </xdr:from>
    <xdr:to>
      <xdr:col>15</xdr:col>
      <xdr:colOff>98425</xdr:colOff>
      <xdr:row>59</xdr:row>
      <xdr:rowOff>31750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1004932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117220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31750</xdr:rowOff>
    </xdr:from>
    <xdr:to>
      <xdr:col>11</xdr:col>
      <xdr:colOff>9525</xdr:colOff>
      <xdr:row>59</xdr:row>
      <xdr:rowOff>118835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10147300"/>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59872</xdr:rowOff>
    </xdr:from>
    <xdr:to>
      <xdr:col>11</xdr:col>
      <xdr:colOff>60325</xdr:colOff>
      <xdr:row>56</xdr:row>
      <xdr:rowOff>161472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199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103415</xdr:rowOff>
    </xdr:from>
    <xdr:to>
      <xdr:col>6</xdr:col>
      <xdr:colOff>171450</xdr:colOff>
      <xdr:row>57</xdr:row>
      <xdr:rowOff>33565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43742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38100</xdr:rowOff>
    </xdr:from>
    <xdr:to>
      <xdr:col>24</xdr:col>
      <xdr:colOff>76200</xdr:colOff>
      <xdr:row>60</xdr:row>
      <xdr:rowOff>139700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10177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35378</xdr:rowOff>
    </xdr:from>
    <xdr:to>
      <xdr:col>20</xdr:col>
      <xdr:colOff>38100</xdr:colOff>
      <xdr:row>59</xdr:row>
      <xdr:rowOff>136978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121755</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237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54428</xdr:rowOff>
    </xdr:from>
    <xdr:to>
      <xdr:col>15</xdr:col>
      <xdr:colOff>149225</xdr:colOff>
      <xdr:row>58</xdr:row>
      <xdr:rowOff>156028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140805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0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152400</xdr:rowOff>
    </xdr:from>
    <xdr:to>
      <xdr:col>11</xdr:col>
      <xdr:colOff>60325</xdr:colOff>
      <xdr:row>59</xdr:row>
      <xdr:rowOff>82550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67327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68035</xdr:rowOff>
    </xdr:from>
    <xdr:to>
      <xdr:col>6</xdr:col>
      <xdr:colOff>171450</xdr:colOff>
      <xdr:row>59</xdr:row>
      <xdr:rowOff>169635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154412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26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維持補修費は、令和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年度に見直しを行った公共施設等総合管理計画及び個別施設計画に基づき、計画的に維持管理を行う予定であるため、今後も継続的な支出が見込まれる。</a:t>
          </a:r>
        </a:p>
        <a:p>
          <a:r>
            <a:rPr kumimoji="1" lang="ja-JP" altLang="en-US" sz="1300">
              <a:latin typeface="ＭＳ Ｐゴシック" panose="020B0600070205080204" pitchFamily="50" charset="-128"/>
              <a:ea typeface="ＭＳ Ｐゴシック" panose="020B0600070205080204" pitchFamily="50" charset="-128"/>
            </a:rPr>
            <a:t>　類似団体と比較して低い水準ではあるが、今後も健全な財政運営の維持に努めていく。　</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135165</xdr:rowOff>
    </xdr:from>
    <xdr:to>
      <xdr:col>82</xdr:col>
      <xdr:colOff>107950</xdr:colOff>
      <xdr:row>62</xdr:row>
      <xdr:rowOff>72572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22015"/>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44649</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7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72572</xdr:rowOff>
    </xdr:from>
    <xdr:to>
      <xdr:col>82</xdr:col>
      <xdr:colOff>196850</xdr:colOff>
      <xdr:row>62</xdr:row>
      <xdr:rowOff>72572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70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50092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135165</xdr:rowOff>
    </xdr:from>
    <xdr:to>
      <xdr:col>82</xdr:col>
      <xdr:colOff>196850</xdr:colOff>
      <xdr:row>53</xdr:row>
      <xdr:rowOff>135165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86178</xdr:rowOff>
    </xdr:from>
    <xdr:to>
      <xdr:col>82</xdr:col>
      <xdr:colOff>107950</xdr:colOff>
      <xdr:row>55</xdr:row>
      <xdr:rowOff>151493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515928"/>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119034</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20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146957</xdr:rowOff>
    </xdr:from>
    <xdr:to>
      <xdr:col>82</xdr:col>
      <xdr:colOff>158750</xdr:colOff>
      <xdr:row>57</xdr:row>
      <xdr:rowOff>77107</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4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64407</xdr:rowOff>
    </xdr:from>
    <xdr:to>
      <xdr:col>78</xdr:col>
      <xdr:colOff>69850</xdr:colOff>
      <xdr:row>55</xdr:row>
      <xdr:rowOff>86178</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494157"/>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125185</xdr:rowOff>
    </xdr:from>
    <xdr:to>
      <xdr:col>78</xdr:col>
      <xdr:colOff>120650</xdr:colOff>
      <xdr:row>57</xdr:row>
      <xdr:rowOff>55335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40112</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64407</xdr:rowOff>
    </xdr:from>
    <xdr:to>
      <xdr:col>73</xdr:col>
      <xdr:colOff>180975</xdr:colOff>
      <xdr:row>55</xdr:row>
      <xdr:rowOff>162378</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4941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59872</xdr:rowOff>
    </xdr:from>
    <xdr:to>
      <xdr:col>74</xdr:col>
      <xdr:colOff>31750</xdr:colOff>
      <xdr:row>56</xdr:row>
      <xdr:rowOff>161472</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146249</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162378</xdr:rowOff>
    </xdr:from>
    <xdr:to>
      <xdr:col>69</xdr:col>
      <xdr:colOff>92075</xdr:colOff>
      <xdr:row>56</xdr:row>
      <xdr:rowOff>45357</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592128"/>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8165</xdr:rowOff>
    </xdr:from>
    <xdr:to>
      <xdr:col>69</xdr:col>
      <xdr:colOff>142875</xdr:colOff>
      <xdr:row>57</xdr:row>
      <xdr:rowOff>109765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94542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62593</xdr:rowOff>
    </xdr:from>
    <xdr:to>
      <xdr:col>65</xdr:col>
      <xdr:colOff>53975</xdr:colOff>
      <xdr:row>57</xdr:row>
      <xdr:rowOff>164193</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148970</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100693</xdr:rowOff>
    </xdr:from>
    <xdr:to>
      <xdr:col>82</xdr:col>
      <xdr:colOff>158750</xdr:colOff>
      <xdr:row>56</xdr:row>
      <xdr:rowOff>30843</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117220</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35378</xdr:rowOff>
    </xdr:from>
    <xdr:to>
      <xdr:col>78</xdr:col>
      <xdr:colOff>120650</xdr:colOff>
      <xdr:row>55</xdr:row>
      <xdr:rowOff>136978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147155</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23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13607</xdr:rowOff>
    </xdr:from>
    <xdr:to>
      <xdr:col>74</xdr:col>
      <xdr:colOff>31750</xdr:colOff>
      <xdr:row>55</xdr:row>
      <xdr:rowOff>115207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125384</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111578</xdr:rowOff>
    </xdr:from>
    <xdr:to>
      <xdr:col>69</xdr:col>
      <xdr:colOff>142875</xdr:colOff>
      <xdr:row>56</xdr:row>
      <xdr:rowOff>41728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51905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166007</xdr:rowOff>
    </xdr:from>
    <xdr:to>
      <xdr:col>65</xdr:col>
      <xdr:colOff>53975</xdr:colOff>
      <xdr:row>56</xdr:row>
      <xdr:rowOff>96157</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106334</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新型コロナ対策事業に係る補助金等が増加したことにより、前年度より増加した。　類似団体と比較して低い水準ではあるが、今後、広域連合によるごみ処理施設整備に係る償還の影響により、負担金の増加も見込まれる。各種団体への補助について事業内容を精査し、経常的な補助費の削減に努めていく。</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145288</xdr:rowOff>
    </xdr:from>
    <xdr:to>
      <xdr:col>82</xdr:col>
      <xdr:colOff>107950</xdr:colOff>
      <xdr:row>40</xdr:row>
      <xdr:rowOff>140716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74588"/>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60215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145288</xdr:rowOff>
    </xdr:from>
    <xdr:to>
      <xdr:col>82</xdr:col>
      <xdr:colOff>196850</xdr:colOff>
      <xdr:row>34</xdr:row>
      <xdr:rowOff>145288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90424</xdr:rowOff>
    </xdr:from>
    <xdr:to>
      <xdr:col>82</xdr:col>
      <xdr:colOff>107950</xdr:colOff>
      <xdr:row>36</xdr:row>
      <xdr:rowOff>149860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262624"/>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126001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40132</xdr:rowOff>
    </xdr:from>
    <xdr:to>
      <xdr:col>78</xdr:col>
      <xdr:colOff>69850</xdr:colOff>
      <xdr:row>36</xdr:row>
      <xdr:rowOff>90424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21233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40132</xdr:rowOff>
    </xdr:from>
    <xdr:to>
      <xdr:col>73</xdr:col>
      <xdr:colOff>180975</xdr:colOff>
      <xdr:row>36</xdr:row>
      <xdr:rowOff>122428</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21233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23131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122428</xdr:rowOff>
    </xdr:from>
    <xdr:to>
      <xdr:col>69</xdr:col>
      <xdr:colOff>92075</xdr:colOff>
      <xdr:row>36</xdr:row>
      <xdr:rowOff>159004</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29462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115587</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39624</xdr:rowOff>
    </xdr:from>
    <xdr:to>
      <xdr:col>78</xdr:col>
      <xdr:colOff>120650</xdr:colOff>
      <xdr:row>36</xdr:row>
      <xdr:rowOff>141224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151401</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980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160782</xdr:rowOff>
    </xdr:from>
    <xdr:to>
      <xdr:col>74</xdr:col>
      <xdr:colOff>31750</xdr:colOff>
      <xdr:row>36</xdr:row>
      <xdr:rowOff>90932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101109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71628</xdr:rowOff>
    </xdr:from>
    <xdr:to>
      <xdr:col>69</xdr:col>
      <xdr:colOff>142875</xdr:colOff>
      <xdr:row>37</xdr:row>
      <xdr:rowOff>1778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11955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48531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前年度の繰上償還がなくなったことなどにより、前年度よりも</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ポイント減少したものの、類似団体と比較しても高い水準にある。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今後も新規事業に伴う地方債の発行も予定されていることから、公債費に係る経費は増加することが見込まれる。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引き続き適切な事業執行を行い、償還額の平準化に努めていく。</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170434</xdr:rowOff>
    </xdr:from>
    <xdr:to>
      <xdr:col>24</xdr:col>
      <xdr:colOff>25400</xdr:colOff>
      <xdr:row>80</xdr:row>
      <xdr:rowOff>85852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686284"/>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85361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2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170434</xdr:rowOff>
    </xdr:from>
    <xdr:to>
      <xdr:col>24</xdr:col>
      <xdr:colOff>114300</xdr:colOff>
      <xdr:row>73</xdr:row>
      <xdr:rowOff>170434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68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56135</xdr:rowOff>
    </xdr:from>
    <xdr:to>
      <xdr:col>24</xdr:col>
      <xdr:colOff>25400</xdr:colOff>
      <xdr:row>77</xdr:row>
      <xdr:rowOff>120142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257785"/>
          <a:ext cx="8382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120159</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978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103632</xdr:rowOff>
    </xdr:from>
    <xdr:to>
      <xdr:col>24</xdr:col>
      <xdr:colOff>76200</xdr:colOff>
      <xdr:row>77</xdr:row>
      <xdr:rowOff>33782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74422</xdr:rowOff>
    </xdr:from>
    <xdr:to>
      <xdr:col>19</xdr:col>
      <xdr:colOff>187325</xdr:colOff>
      <xdr:row>77</xdr:row>
      <xdr:rowOff>120142</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327607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108204</xdr:rowOff>
    </xdr:from>
    <xdr:to>
      <xdr:col>20</xdr:col>
      <xdr:colOff>38100</xdr:colOff>
      <xdr:row>77</xdr:row>
      <xdr:rowOff>38354</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48531</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907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69850</xdr:rowOff>
    </xdr:from>
    <xdr:to>
      <xdr:col>15</xdr:col>
      <xdr:colOff>98425</xdr:colOff>
      <xdr:row>77</xdr:row>
      <xdr:rowOff>74422</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2715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80772</xdr:rowOff>
    </xdr:from>
    <xdr:to>
      <xdr:col>15</xdr:col>
      <xdr:colOff>149225</xdr:colOff>
      <xdr:row>77</xdr:row>
      <xdr:rowOff>10922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21099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69850</xdr:rowOff>
    </xdr:from>
    <xdr:to>
      <xdr:col>11</xdr:col>
      <xdr:colOff>9525</xdr:colOff>
      <xdr:row>77</xdr:row>
      <xdr:rowOff>88137</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271500"/>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112776</xdr:rowOff>
    </xdr:from>
    <xdr:to>
      <xdr:col>11</xdr:col>
      <xdr:colOff>60325</xdr:colOff>
      <xdr:row>77</xdr:row>
      <xdr:rowOff>42926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53103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62247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5335</xdr:rowOff>
    </xdr:from>
    <xdr:to>
      <xdr:col>24</xdr:col>
      <xdr:colOff>76200</xdr:colOff>
      <xdr:row>77</xdr:row>
      <xdr:rowOff>106935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148862</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17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69342</xdr:rowOff>
    </xdr:from>
    <xdr:to>
      <xdr:col>20</xdr:col>
      <xdr:colOff>38100</xdr:colOff>
      <xdr:row>77</xdr:row>
      <xdr:rowOff>170942</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155719</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357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23622</xdr:rowOff>
    </xdr:from>
    <xdr:to>
      <xdr:col>15</xdr:col>
      <xdr:colOff>149225</xdr:colOff>
      <xdr:row>77</xdr:row>
      <xdr:rowOff>125222</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109999</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19050</xdr:rowOff>
    </xdr:from>
    <xdr:to>
      <xdr:col>11</xdr:col>
      <xdr:colOff>60325</xdr:colOff>
      <xdr:row>77</xdr:row>
      <xdr:rowOff>120650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105427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123714</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税収の増加により経常一般財源は増加したものの、主に扶助費や物件費の経常経費が増加したため、前年度に比べて増加した。　</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今後、企業の進出等による税収の増加が見込まれており、数値は減少する可能性もあるが、推移を注視し健全な財政運営を行っていく。</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xdr:rowOff>
    </xdr:from>
    <xdr:to>
      <xdr:col>82</xdr:col>
      <xdr:colOff>107950</xdr:colOff>
      <xdr:row>81</xdr:row>
      <xdr:rowOff>101854</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21692"/>
          <a:ext cx="0" cy="1467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73931</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101854</xdr:rowOff>
    </xdr:from>
    <xdr:to>
      <xdr:col>82</xdr:col>
      <xdr:colOff>196850</xdr:colOff>
      <xdr:row>81</xdr:row>
      <xdr:rowOff>101854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92219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65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xdr:rowOff>
    </xdr:from>
    <xdr:to>
      <xdr:col>82</xdr:col>
      <xdr:colOff>196850</xdr:colOff>
      <xdr:row>73</xdr:row>
      <xdr:rowOff>5842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21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127000</xdr:rowOff>
    </xdr:from>
    <xdr:to>
      <xdr:col>82</xdr:col>
      <xdr:colOff>107950</xdr:colOff>
      <xdr:row>77</xdr:row>
      <xdr:rowOff>165863</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157200"/>
          <a:ext cx="838200" cy="210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128288</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329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101854</xdr:rowOff>
    </xdr:from>
    <xdr:to>
      <xdr:col>78</xdr:col>
      <xdr:colOff>69850</xdr:colOff>
      <xdr:row>76</xdr:row>
      <xdr:rowOff>127000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2960604"/>
          <a:ext cx="8890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69342</xdr:rowOff>
    </xdr:from>
    <xdr:to>
      <xdr:col>78</xdr:col>
      <xdr:colOff>120650</xdr:colOff>
      <xdr:row>77</xdr:row>
      <xdr:rowOff>170942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155719</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357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101854</xdr:rowOff>
    </xdr:from>
    <xdr:to>
      <xdr:col>73</xdr:col>
      <xdr:colOff>180975</xdr:colOff>
      <xdr:row>77</xdr:row>
      <xdr:rowOff>37846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2960604"/>
          <a:ext cx="889000" cy="27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37846</xdr:rowOff>
    </xdr:from>
    <xdr:to>
      <xdr:col>69</xdr:col>
      <xdr:colOff>92075</xdr:colOff>
      <xdr:row>78</xdr:row>
      <xdr:rowOff>21844</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239496"/>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124206</xdr:rowOff>
    </xdr:from>
    <xdr:to>
      <xdr:col>69</xdr:col>
      <xdr:colOff>142875</xdr:colOff>
      <xdr:row>78</xdr:row>
      <xdr:rowOff>54356</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39133</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71138</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115063</xdr:rowOff>
    </xdr:from>
    <xdr:to>
      <xdr:col>82</xdr:col>
      <xdr:colOff>158750</xdr:colOff>
      <xdr:row>78</xdr:row>
      <xdr:rowOff>45213</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131590</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161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76200</xdr:rowOff>
    </xdr:from>
    <xdr:to>
      <xdr:col>78</xdr:col>
      <xdr:colOff>120650</xdr:colOff>
      <xdr:row>77</xdr:row>
      <xdr:rowOff>6350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16527</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87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51054</xdr:rowOff>
    </xdr:from>
    <xdr:to>
      <xdr:col>74</xdr:col>
      <xdr:colOff>31750</xdr:colOff>
      <xdr:row>75</xdr:row>
      <xdr:rowOff>152654</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9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162831</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67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158496</xdr:rowOff>
    </xdr:from>
    <xdr:to>
      <xdr:col>69</xdr:col>
      <xdr:colOff>142875</xdr:colOff>
      <xdr:row>77</xdr:row>
      <xdr:rowOff>88646</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98823</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142494</xdr:rowOff>
    </xdr:from>
    <xdr:to>
      <xdr:col>65</xdr:col>
      <xdr:colOff>53975</xdr:colOff>
      <xdr:row>78</xdr:row>
      <xdr:rowOff>72644</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82821</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113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熊本県菊陽町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152765</xdr:rowOff>
    </xdr:from>
    <xdr:to>
      <xdr:col>29</xdr:col>
      <xdr:colOff>127000</xdr:colOff>
      <xdr:row>20</xdr:row>
      <xdr:rowOff>13248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86340"/>
          <a:ext cx="0" cy="140353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156775</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61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13248</xdr:rowOff>
    </xdr:from>
    <xdr:to>
      <xdr:col>30</xdr:col>
      <xdr:colOff>25400</xdr:colOff>
      <xdr:row>20</xdr:row>
      <xdr:rowOff>13248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898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67692</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2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152765</xdr:rowOff>
    </xdr:from>
    <xdr:to>
      <xdr:col>30</xdr:col>
      <xdr:colOff>25400</xdr:colOff>
      <xdr:row>11</xdr:row>
      <xdr:rowOff>152765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863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42980</xdr:rowOff>
    </xdr:from>
    <xdr:to>
      <xdr:col>29</xdr:col>
      <xdr:colOff>127000</xdr:colOff>
      <xdr:row>19</xdr:row>
      <xdr:rowOff>84399</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3348155"/>
          <a:ext cx="647700" cy="414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131551</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223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115024</xdr:rowOff>
    </xdr:from>
    <xdr:to>
      <xdr:col>29</xdr:col>
      <xdr:colOff>177800</xdr:colOff>
      <xdr:row>18</xdr:row>
      <xdr:rowOff>45174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3077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84399</xdr:rowOff>
    </xdr:from>
    <xdr:to>
      <xdr:col>26</xdr:col>
      <xdr:colOff>50800</xdr:colOff>
      <xdr:row>19</xdr:row>
      <xdr:rowOff>102230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3389574"/>
          <a:ext cx="698500" cy="178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153129</xdr:rowOff>
    </xdr:from>
    <xdr:to>
      <xdr:col>26</xdr:col>
      <xdr:colOff>101600</xdr:colOff>
      <xdr:row>18</xdr:row>
      <xdr:rowOff>83279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1154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93456</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884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102230</xdr:rowOff>
    </xdr:from>
    <xdr:to>
      <xdr:col>22</xdr:col>
      <xdr:colOff>114300</xdr:colOff>
      <xdr:row>19</xdr:row>
      <xdr:rowOff>104430</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3407405"/>
          <a:ext cx="698500" cy="22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167087</xdr:rowOff>
    </xdr:from>
    <xdr:to>
      <xdr:col>22</xdr:col>
      <xdr:colOff>165100</xdr:colOff>
      <xdr:row>18</xdr:row>
      <xdr:rowOff>97237</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129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107414</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898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104430</xdr:rowOff>
    </xdr:from>
    <xdr:to>
      <xdr:col>18</xdr:col>
      <xdr:colOff>177800</xdr:colOff>
      <xdr:row>19</xdr:row>
      <xdr:rowOff>132634</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3409605"/>
          <a:ext cx="698500" cy="282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19426</xdr:rowOff>
    </xdr:from>
    <xdr:to>
      <xdr:col>19</xdr:col>
      <xdr:colOff>38100</xdr:colOff>
      <xdr:row>18</xdr:row>
      <xdr:rowOff>121026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153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131203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2922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33657</xdr:rowOff>
    </xdr:from>
    <xdr:to>
      <xdr:col>15</xdr:col>
      <xdr:colOff>101600</xdr:colOff>
      <xdr:row>18</xdr:row>
      <xdr:rowOff>135257</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673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145434</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2936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163630</xdr:rowOff>
    </xdr:from>
    <xdr:to>
      <xdr:col>29</xdr:col>
      <xdr:colOff>177800</xdr:colOff>
      <xdr:row>19</xdr:row>
      <xdr:rowOff>93780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32973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135707</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3269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33599</xdr:rowOff>
    </xdr:from>
    <xdr:to>
      <xdr:col>26</xdr:col>
      <xdr:colOff>101600</xdr:colOff>
      <xdr:row>19</xdr:row>
      <xdr:rowOff>135199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3387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119976</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34251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51430</xdr:rowOff>
    </xdr:from>
    <xdr:to>
      <xdr:col>22</xdr:col>
      <xdr:colOff>165100</xdr:colOff>
      <xdr:row>19</xdr:row>
      <xdr:rowOff>153030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3566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137807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3442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53630</xdr:rowOff>
    </xdr:from>
    <xdr:to>
      <xdr:col>19</xdr:col>
      <xdr:colOff>38100</xdr:colOff>
      <xdr:row>19</xdr:row>
      <xdr:rowOff>155230</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3588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140007</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3445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81834</xdr:rowOff>
    </xdr:from>
    <xdr:to>
      <xdr:col>15</xdr:col>
      <xdr:colOff>101600</xdr:colOff>
      <xdr:row>20</xdr:row>
      <xdr:rowOff>11984</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3870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168211</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3473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172968</xdr:rowOff>
    </xdr:from>
    <xdr:to>
      <xdr:col>29</xdr:col>
      <xdr:colOff>127000</xdr:colOff>
      <xdr:row>37</xdr:row>
      <xdr:rowOff>151232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097518"/>
          <a:ext cx="0" cy="11784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123309</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24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151232</xdr:rowOff>
    </xdr:from>
    <xdr:to>
      <xdr:col>30</xdr:col>
      <xdr:colOff>25400</xdr:colOff>
      <xdr:row>37</xdr:row>
      <xdr:rowOff>151232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2759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87895</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40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172968</xdr:rowOff>
    </xdr:from>
    <xdr:to>
      <xdr:col>30</xdr:col>
      <xdr:colOff>25400</xdr:colOff>
      <xdr:row>33</xdr:row>
      <xdr:rowOff>172968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0975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253588</xdr:rowOff>
    </xdr:from>
    <xdr:to>
      <xdr:col>29</xdr:col>
      <xdr:colOff>127000</xdr:colOff>
      <xdr:row>35</xdr:row>
      <xdr:rowOff>255607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6863938"/>
          <a:ext cx="647700" cy="20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238364</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8487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228314</xdr:rowOff>
    </xdr:from>
    <xdr:to>
      <xdr:col>29</xdr:col>
      <xdr:colOff>177800</xdr:colOff>
      <xdr:row>35</xdr:row>
      <xdr:rowOff>329914</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386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255607</xdr:rowOff>
    </xdr:from>
    <xdr:to>
      <xdr:col>26</xdr:col>
      <xdr:colOff>50800</xdr:colOff>
      <xdr:row>36</xdr:row>
      <xdr:rowOff>80290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6865957"/>
          <a:ext cx="698500" cy="1675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236544</xdr:rowOff>
    </xdr:from>
    <xdr:to>
      <xdr:col>26</xdr:col>
      <xdr:colOff>101600</xdr:colOff>
      <xdr:row>35</xdr:row>
      <xdr:rowOff>338144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46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322921</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933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20358</xdr:rowOff>
    </xdr:from>
    <xdr:to>
      <xdr:col>22</xdr:col>
      <xdr:colOff>114300</xdr:colOff>
      <xdr:row>36</xdr:row>
      <xdr:rowOff>80290</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3606800" y="6973608"/>
          <a:ext cx="698500" cy="599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259670</xdr:rowOff>
    </xdr:from>
    <xdr:to>
      <xdr:col>22</xdr:col>
      <xdr:colOff>165100</xdr:colOff>
      <xdr:row>36</xdr:row>
      <xdr:rowOff>18370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28547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63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20358</xdr:rowOff>
    </xdr:from>
    <xdr:to>
      <xdr:col>18</xdr:col>
      <xdr:colOff>177800</xdr:colOff>
      <xdr:row>36</xdr:row>
      <xdr:rowOff>23673</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6973608"/>
          <a:ext cx="698500" cy="33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272186</xdr:rowOff>
    </xdr:from>
    <xdr:to>
      <xdr:col>19</xdr:col>
      <xdr:colOff>38100</xdr:colOff>
      <xdr:row>36</xdr:row>
      <xdr:rowOff>30886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82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41063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65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270948</xdr:rowOff>
    </xdr:from>
    <xdr:to>
      <xdr:col>15</xdr:col>
      <xdr:colOff>101600</xdr:colOff>
      <xdr:row>36</xdr:row>
      <xdr:rowOff>29648</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39825</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65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202788</xdr:rowOff>
    </xdr:from>
    <xdr:to>
      <xdr:col>29</xdr:col>
      <xdr:colOff>177800</xdr:colOff>
      <xdr:row>35</xdr:row>
      <xdr:rowOff>304388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8131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47865</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658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204807</xdr:rowOff>
    </xdr:from>
    <xdr:to>
      <xdr:col>26</xdr:col>
      <xdr:colOff>101600</xdr:colOff>
      <xdr:row>35</xdr:row>
      <xdr:rowOff>306407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8151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316584</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584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29490</xdr:rowOff>
    </xdr:from>
    <xdr:to>
      <xdr:col>22</xdr:col>
      <xdr:colOff>165100</xdr:colOff>
      <xdr:row>36</xdr:row>
      <xdr:rowOff>131090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9827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115867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706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312458</xdr:rowOff>
    </xdr:from>
    <xdr:to>
      <xdr:col>19</xdr:col>
      <xdr:colOff>38100</xdr:colOff>
      <xdr:row>36</xdr:row>
      <xdr:rowOff>71158</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9228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55935</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700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315773</xdr:rowOff>
    </xdr:from>
    <xdr:to>
      <xdr:col>15</xdr:col>
      <xdr:colOff>101600</xdr:colOff>
      <xdr:row>36</xdr:row>
      <xdr:rowOff>74473</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9261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59250</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701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43,915
42,928
37.46
21,084,254
20,359,902
307,831
9,778,199
17,978,430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24.9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63201</xdr:rowOff>
    </xdr:from>
    <xdr:to>
      <xdr:col>24</xdr:col>
      <xdr:colOff>62865</xdr:colOff>
      <xdr:row>39</xdr:row>
      <xdr:rowOff>20600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78151"/>
          <a:ext cx="1270" cy="1328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24427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1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20600</xdr:rowOff>
    </xdr:from>
    <xdr:to>
      <xdr:col>24</xdr:col>
      <xdr:colOff>152400</xdr:colOff>
      <xdr:row>39</xdr:row>
      <xdr:rowOff>20600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0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9878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53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63201</xdr:rowOff>
    </xdr:from>
    <xdr:to>
      <xdr:col>24</xdr:col>
      <xdr:colOff>152400</xdr:colOff>
      <xdr:row>31</xdr:row>
      <xdr:rowOff>63201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78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122098</xdr:rowOff>
    </xdr:from>
    <xdr:to>
      <xdr:col>24</xdr:col>
      <xdr:colOff>63500</xdr:colOff>
      <xdr:row>38</xdr:row>
      <xdr:rowOff>149106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637198"/>
          <a:ext cx="838200" cy="27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140385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411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117508</xdr:rowOff>
    </xdr:from>
    <xdr:to>
      <xdr:col>24</xdr:col>
      <xdr:colOff>114300</xdr:colOff>
      <xdr:row>37</xdr:row>
      <xdr:rowOff>47658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149106</xdr:rowOff>
    </xdr:from>
    <xdr:to>
      <xdr:col>19</xdr:col>
      <xdr:colOff>177800</xdr:colOff>
      <xdr:row>38</xdr:row>
      <xdr:rowOff>150509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664206"/>
          <a:ext cx="889000" cy="1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145185</xdr:rowOff>
    </xdr:from>
    <xdr:to>
      <xdr:col>20</xdr:col>
      <xdr:colOff>38100</xdr:colOff>
      <xdr:row>37</xdr:row>
      <xdr:rowOff>75335</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91862</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150509</xdr:rowOff>
    </xdr:from>
    <xdr:to>
      <xdr:col>15</xdr:col>
      <xdr:colOff>50800</xdr:colOff>
      <xdr:row>38</xdr:row>
      <xdr:rowOff>156225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665609"/>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152989</xdr:rowOff>
    </xdr:from>
    <xdr:to>
      <xdr:col>15</xdr:col>
      <xdr:colOff>101600</xdr:colOff>
      <xdr:row>37</xdr:row>
      <xdr:rowOff>83139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99666</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0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156225</xdr:rowOff>
    </xdr:from>
    <xdr:to>
      <xdr:col>10</xdr:col>
      <xdr:colOff>114300</xdr:colOff>
      <xdr:row>39</xdr:row>
      <xdr:rowOff>69356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671325"/>
          <a:ext cx="889000" cy="84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4302</xdr:rowOff>
    </xdr:from>
    <xdr:to>
      <xdr:col>10</xdr:col>
      <xdr:colOff>165100</xdr:colOff>
      <xdr:row>37</xdr:row>
      <xdr:rowOff>105902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122429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2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115924</xdr:rowOff>
    </xdr:from>
    <xdr:to>
      <xdr:col>6</xdr:col>
      <xdr:colOff>38100</xdr:colOff>
      <xdr:row>38</xdr:row>
      <xdr:rowOff>46074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59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62601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234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71298</xdr:rowOff>
    </xdr:from>
    <xdr:to>
      <xdr:col>24</xdr:col>
      <xdr:colOff>114300</xdr:colOff>
      <xdr:row>39</xdr:row>
      <xdr:rowOff>1448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586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157675</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50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98306</xdr:rowOff>
    </xdr:from>
    <xdr:to>
      <xdr:col>20</xdr:col>
      <xdr:colOff>38100</xdr:colOff>
      <xdr:row>39</xdr:row>
      <xdr:rowOff>28456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61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19583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70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99709</xdr:rowOff>
    </xdr:from>
    <xdr:to>
      <xdr:col>15</xdr:col>
      <xdr:colOff>101600</xdr:colOff>
      <xdr:row>39</xdr:row>
      <xdr:rowOff>29859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61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20986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707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105425</xdr:rowOff>
    </xdr:from>
    <xdr:to>
      <xdr:col>10</xdr:col>
      <xdr:colOff>165100</xdr:colOff>
      <xdr:row>39</xdr:row>
      <xdr:rowOff>35575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62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26702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71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18556</xdr:rowOff>
    </xdr:from>
    <xdr:to>
      <xdr:col>6</xdr:col>
      <xdr:colOff>38100</xdr:colOff>
      <xdr:row>39</xdr:row>
      <xdr:rowOff>120156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70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111283</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797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42412</xdr:rowOff>
    </xdr:from>
    <xdr:to>
      <xdr:col>24</xdr:col>
      <xdr:colOff>62865</xdr:colOff>
      <xdr:row>57</xdr:row>
      <xdr:rowOff>118097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57812"/>
          <a:ext cx="1270" cy="932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121924</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894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118097</xdr:rowOff>
    </xdr:from>
    <xdr:to>
      <xdr:col>24</xdr:col>
      <xdr:colOff>152400</xdr:colOff>
      <xdr:row>57</xdr:row>
      <xdr:rowOff>118097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890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160539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733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42412</xdr:rowOff>
    </xdr:from>
    <xdr:to>
      <xdr:col>24</xdr:col>
      <xdr:colOff>152400</xdr:colOff>
      <xdr:row>52</xdr:row>
      <xdr:rowOff>42412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5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169066</xdr:rowOff>
    </xdr:from>
    <xdr:to>
      <xdr:col>24</xdr:col>
      <xdr:colOff>63500</xdr:colOff>
      <xdr:row>57</xdr:row>
      <xdr:rowOff>12895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770266"/>
          <a:ext cx="838200" cy="15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127564</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557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104687</xdr:rowOff>
    </xdr:from>
    <xdr:to>
      <xdr:col>24</xdr:col>
      <xdr:colOff>114300</xdr:colOff>
      <xdr:row>57</xdr:row>
      <xdr:rowOff>34837</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70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12895</xdr:rowOff>
    </xdr:from>
    <xdr:to>
      <xdr:col>19</xdr:col>
      <xdr:colOff>177800</xdr:colOff>
      <xdr:row>57</xdr:row>
      <xdr:rowOff>29456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785545"/>
          <a:ext cx="889000" cy="16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94213</xdr:rowOff>
    </xdr:from>
    <xdr:to>
      <xdr:col>20</xdr:col>
      <xdr:colOff>38100</xdr:colOff>
      <xdr:row>57</xdr:row>
      <xdr:rowOff>24363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9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40890</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47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29456</xdr:rowOff>
    </xdr:from>
    <xdr:to>
      <xdr:col>15</xdr:col>
      <xdr:colOff>50800</xdr:colOff>
      <xdr:row>57</xdr:row>
      <xdr:rowOff>64541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802106"/>
          <a:ext cx="889000" cy="3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115967</xdr:rowOff>
    </xdr:from>
    <xdr:to>
      <xdr:col>15</xdr:col>
      <xdr:colOff>101600</xdr:colOff>
      <xdr:row>57</xdr:row>
      <xdr:rowOff>46117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71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62644</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49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64541</xdr:rowOff>
    </xdr:from>
    <xdr:to>
      <xdr:col>10</xdr:col>
      <xdr:colOff>114300</xdr:colOff>
      <xdr:row>57</xdr:row>
      <xdr:rowOff>76021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837191"/>
          <a:ext cx="889000" cy="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141652</xdr:rowOff>
    </xdr:from>
    <xdr:to>
      <xdr:col>10</xdr:col>
      <xdr:colOff>165100</xdr:colOff>
      <xdr:row>57</xdr:row>
      <xdr:rowOff>71802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74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88329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518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152917</xdr:rowOff>
    </xdr:from>
    <xdr:to>
      <xdr:col>6</xdr:col>
      <xdr:colOff>38100</xdr:colOff>
      <xdr:row>57</xdr:row>
      <xdr:rowOff>83067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5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99594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52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118266</xdr:rowOff>
    </xdr:from>
    <xdr:to>
      <xdr:col>24</xdr:col>
      <xdr:colOff>114300</xdr:colOff>
      <xdr:row>57</xdr:row>
      <xdr:rowOff>48416</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71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83114</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684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133545</xdr:rowOff>
    </xdr:from>
    <xdr:to>
      <xdr:col>20</xdr:col>
      <xdr:colOff>38100</xdr:colOff>
      <xdr:row>57</xdr:row>
      <xdr:rowOff>63695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73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54822</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827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150106</xdr:rowOff>
    </xdr:from>
    <xdr:to>
      <xdr:col>15</xdr:col>
      <xdr:colOff>101600</xdr:colOff>
      <xdr:row>57</xdr:row>
      <xdr:rowOff>80256</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75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71383</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844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13741</xdr:rowOff>
    </xdr:from>
    <xdr:to>
      <xdr:col>10</xdr:col>
      <xdr:colOff>165100</xdr:colOff>
      <xdr:row>57</xdr:row>
      <xdr:rowOff>115341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786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106468</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879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25221</xdr:rowOff>
    </xdr:from>
    <xdr:to>
      <xdr:col>6</xdr:col>
      <xdr:colOff>38100</xdr:colOff>
      <xdr:row>57</xdr:row>
      <xdr:rowOff>126821</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797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117948</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890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65908</xdr:rowOff>
    </xdr:from>
    <xdr:to>
      <xdr:col>24</xdr:col>
      <xdr:colOff>62865</xdr:colOff>
      <xdr:row>78</xdr:row>
      <xdr:rowOff>126304</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410308"/>
          <a:ext cx="1270" cy="1089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130131</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03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126304</xdr:rowOff>
    </xdr:from>
    <xdr:to>
      <xdr:col>24</xdr:col>
      <xdr:colOff>152400</xdr:colOff>
      <xdr:row>78</xdr:row>
      <xdr:rowOff>126304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499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12585</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218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65908</xdr:rowOff>
    </xdr:from>
    <xdr:to>
      <xdr:col>24</xdr:col>
      <xdr:colOff>152400</xdr:colOff>
      <xdr:row>72</xdr:row>
      <xdr:rowOff>65908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41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66869</xdr:rowOff>
    </xdr:from>
    <xdr:to>
      <xdr:col>24</xdr:col>
      <xdr:colOff>63500</xdr:colOff>
      <xdr:row>78</xdr:row>
      <xdr:rowOff>79442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439969"/>
          <a:ext cx="8382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88140</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118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65263</xdr:rowOff>
    </xdr:from>
    <xdr:to>
      <xdr:col>24</xdr:col>
      <xdr:colOff>114300</xdr:colOff>
      <xdr:row>77</xdr:row>
      <xdr:rowOff>166863</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65267</xdr:rowOff>
    </xdr:from>
    <xdr:to>
      <xdr:col>19</xdr:col>
      <xdr:colOff>177800</xdr:colOff>
      <xdr:row>78</xdr:row>
      <xdr:rowOff>79442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908300" y="13438367"/>
          <a:ext cx="889000" cy="14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68692</xdr:rowOff>
    </xdr:from>
    <xdr:to>
      <xdr:col>20</xdr:col>
      <xdr:colOff>38100</xdr:colOff>
      <xdr:row>77</xdr:row>
      <xdr:rowOff>170292</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15369</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58455</xdr:rowOff>
    </xdr:from>
    <xdr:to>
      <xdr:col>15</xdr:col>
      <xdr:colOff>50800</xdr:colOff>
      <xdr:row>78</xdr:row>
      <xdr:rowOff>65267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3431555"/>
          <a:ext cx="889000" cy="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73492</xdr:rowOff>
    </xdr:from>
    <xdr:to>
      <xdr:col>15</xdr:col>
      <xdr:colOff>101600</xdr:colOff>
      <xdr:row>78</xdr:row>
      <xdr:rowOff>3642</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20169</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30476</xdr:rowOff>
    </xdr:from>
    <xdr:to>
      <xdr:col>10</xdr:col>
      <xdr:colOff>114300</xdr:colOff>
      <xdr:row>78</xdr:row>
      <xdr:rowOff>58455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1130300" y="13403576"/>
          <a:ext cx="889000" cy="27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74819</xdr:rowOff>
    </xdr:from>
    <xdr:to>
      <xdr:col>10</xdr:col>
      <xdr:colOff>165100</xdr:colOff>
      <xdr:row>78</xdr:row>
      <xdr:rowOff>4969</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21496</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95438</xdr:rowOff>
    </xdr:from>
    <xdr:to>
      <xdr:col>6</xdr:col>
      <xdr:colOff>38100</xdr:colOff>
      <xdr:row>78</xdr:row>
      <xdr:rowOff>25588</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42115</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07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16069</xdr:rowOff>
    </xdr:from>
    <xdr:to>
      <xdr:col>24</xdr:col>
      <xdr:colOff>114300</xdr:colOff>
      <xdr:row>78</xdr:row>
      <xdr:rowOff>117669</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38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102446</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304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28642</xdr:rowOff>
    </xdr:from>
    <xdr:to>
      <xdr:col>20</xdr:col>
      <xdr:colOff>38100</xdr:colOff>
      <xdr:row>78</xdr:row>
      <xdr:rowOff>130242</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40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121369</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494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14467</xdr:rowOff>
    </xdr:from>
    <xdr:to>
      <xdr:col>15</xdr:col>
      <xdr:colOff>101600</xdr:colOff>
      <xdr:row>78</xdr:row>
      <xdr:rowOff>116067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387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107194</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480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7655</xdr:rowOff>
    </xdr:from>
    <xdr:to>
      <xdr:col>10</xdr:col>
      <xdr:colOff>165100</xdr:colOff>
      <xdr:row>78</xdr:row>
      <xdr:rowOff>109255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38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100382</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473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151126</xdr:rowOff>
    </xdr:from>
    <xdr:to>
      <xdr:col>6</xdr:col>
      <xdr:colOff>38100</xdr:colOff>
      <xdr:row>78</xdr:row>
      <xdr:rowOff>81276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35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72403</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445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159804</xdr:rowOff>
    </xdr:from>
    <xdr:to>
      <xdr:col>24</xdr:col>
      <xdr:colOff>62865</xdr:colOff>
      <xdr:row>99</xdr:row>
      <xdr:rowOff>106414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90304"/>
          <a:ext cx="1270" cy="14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110241</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8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106414</xdr:rowOff>
    </xdr:from>
    <xdr:to>
      <xdr:col>24</xdr:col>
      <xdr:colOff>152400</xdr:colOff>
      <xdr:row>99</xdr:row>
      <xdr:rowOff>106414</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7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106481</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365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159804</xdr:rowOff>
    </xdr:from>
    <xdr:to>
      <xdr:col>24</xdr:col>
      <xdr:colOff>152400</xdr:colOff>
      <xdr:row>90</xdr:row>
      <xdr:rowOff>159804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90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110985</xdr:rowOff>
    </xdr:from>
    <xdr:to>
      <xdr:col>24</xdr:col>
      <xdr:colOff>63500</xdr:colOff>
      <xdr:row>95</xdr:row>
      <xdr:rowOff>66396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227285"/>
          <a:ext cx="838200" cy="126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11192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703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32765</xdr:rowOff>
    </xdr:from>
    <xdr:to>
      <xdr:col>24</xdr:col>
      <xdr:colOff>114300</xdr:colOff>
      <xdr:row>96</xdr:row>
      <xdr:rowOff>134365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49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10871</xdr:rowOff>
    </xdr:from>
    <xdr:to>
      <xdr:col>19</xdr:col>
      <xdr:colOff>177800</xdr:colOff>
      <xdr:row>95</xdr:row>
      <xdr:rowOff>66396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127171"/>
          <a:ext cx="889000" cy="22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143320</xdr:rowOff>
    </xdr:from>
    <xdr:to>
      <xdr:col>20</xdr:col>
      <xdr:colOff>38100</xdr:colOff>
      <xdr:row>97</xdr:row>
      <xdr:rowOff>73470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64597</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695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10871</xdr:rowOff>
    </xdr:from>
    <xdr:to>
      <xdr:col>15</xdr:col>
      <xdr:colOff>50800</xdr:colOff>
      <xdr:row>96</xdr:row>
      <xdr:rowOff>43892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127171"/>
          <a:ext cx="889000" cy="37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160820</xdr:rowOff>
    </xdr:from>
    <xdr:to>
      <xdr:col>15</xdr:col>
      <xdr:colOff>101600</xdr:colOff>
      <xdr:row>96</xdr:row>
      <xdr:rowOff>90970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82097</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08795" y="16541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43892</xdr:rowOff>
    </xdr:from>
    <xdr:to>
      <xdr:col>10</xdr:col>
      <xdr:colOff>114300</xdr:colOff>
      <xdr:row>96</xdr:row>
      <xdr:rowOff>122732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503092"/>
          <a:ext cx="889000" cy="78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134734</xdr:rowOff>
    </xdr:from>
    <xdr:to>
      <xdr:col>10</xdr:col>
      <xdr:colOff>165100</xdr:colOff>
      <xdr:row>98</xdr:row>
      <xdr:rowOff>64884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7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56011</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85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18593</xdr:rowOff>
    </xdr:from>
    <xdr:to>
      <xdr:col>6</xdr:col>
      <xdr:colOff>38100</xdr:colOff>
      <xdr:row>98</xdr:row>
      <xdr:rowOff>120193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2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111320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91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60185</xdr:rowOff>
    </xdr:from>
    <xdr:to>
      <xdr:col>24</xdr:col>
      <xdr:colOff>114300</xdr:colOff>
      <xdr:row>94</xdr:row>
      <xdr:rowOff>161785</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17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83062</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027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15596</xdr:rowOff>
    </xdr:from>
    <xdr:to>
      <xdr:col>20</xdr:col>
      <xdr:colOff>38100</xdr:colOff>
      <xdr:row>95</xdr:row>
      <xdr:rowOff>117196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303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133723</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6078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131521</xdr:rowOff>
    </xdr:from>
    <xdr:to>
      <xdr:col>15</xdr:col>
      <xdr:colOff>101600</xdr:colOff>
      <xdr:row>94</xdr:row>
      <xdr:rowOff>61671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076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78198</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5851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164542</xdr:rowOff>
    </xdr:from>
    <xdr:to>
      <xdr:col>10</xdr:col>
      <xdr:colOff>165100</xdr:colOff>
      <xdr:row>96</xdr:row>
      <xdr:rowOff>94692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45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111219</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19795" y="16227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71932</xdr:rowOff>
    </xdr:from>
    <xdr:to>
      <xdr:col>6</xdr:col>
      <xdr:colOff>38100</xdr:colOff>
      <xdr:row>97</xdr:row>
      <xdr:rowOff>2082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53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18609</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30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38942</xdr:rowOff>
    </xdr:from>
    <xdr:to>
      <xdr:col>54</xdr:col>
      <xdr:colOff>189865</xdr:colOff>
      <xdr:row>39</xdr:row>
      <xdr:rowOff>51646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353892"/>
          <a:ext cx="1270" cy="1384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55473</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742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51646</xdr:rowOff>
    </xdr:from>
    <xdr:to>
      <xdr:col>55</xdr:col>
      <xdr:colOff>88900</xdr:colOff>
      <xdr:row>39</xdr:row>
      <xdr:rowOff>51646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73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157069</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129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38942</xdr:rowOff>
    </xdr:from>
    <xdr:to>
      <xdr:col>55</xdr:col>
      <xdr:colOff>88900</xdr:colOff>
      <xdr:row>31</xdr:row>
      <xdr:rowOff>38942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353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52876</xdr:rowOff>
    </xdr:from>
    <xdr:to>
      <xdr:col>55</xdr:col>
      <xdr:colOff>0</xdr:colOff>
      <xdr:row>38</xdr:row>
      <xdr:rowOff>70379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6567976"/>
          <a:ext cx="838200" cy="17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104407</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276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81530</xdr:rowOff>
    </xdr:from>
    <xdr:to>
      <xdr:col>55</xdr:col>
      <xdr:colOff>50800</xdr:colOff>
      <xdr:row>38</xdr:row>
      <xdr:rowOff>11680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52876</xdr:rowOff>
    </xdr:from>
    <xdr:to>
      <xdr:col>50</xdr:col>
      <xdr:colOff>114300</xdr:colOff>
      <xdr:row>38</xdr:row>
      <xdr:rowOff>129174</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567976"/>
          <a:ext cx="889000" cy="76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82097</xdr:rowOff>
    </xdr:from>
    <xdr:to>
      <xdr:col>50</xdr:col>
      <xdr:colOff>165100</xdr:colOff>
      <xdr:row>38</xdr:row>
      <xdr:rowOff>12247</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28774</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20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788</xdr:rowOff>
    </xdr:from>
    <xdr:to>
      <xdr:col>45</xdr:col>
      <xdr:colOff>177800</xdr:colOff>
      <xdr:row>38</xdr:row>
      <xdr:rowOff>129174</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5487188"/>
          <a:ext cx="889000" cy="115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124235</xdr:rowOff>
    </xdr:from>
    <xdr:to>
      <xdr:col>46</xdr:col>
      <xdr:colOff>38100</xdr:colOff>
      <xdr:row>38</xdr:row>
      <xdr:rowOff>54385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70912</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24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788</xdr:rowOff>
    </xdr:from>
    <xdr:to>
      <xdr:col>41</xdr:col>
      <xdr:colOff>50800</xdr:colOff>
      <xdr:row>38</xdr:row>
      <xdr:rowOff>94176</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5487188"/>
          <a:ext cx="889000" cy="1122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66443</xdr:rowOff>
    </xdr:from>
    <xdr:to>
      <xdr:col>41</xdr:col>
      <xdr:colOff>101600</xdr:colOff>
      <xdr:row>31</xdr:row>
      <xdr:rowOff>168043</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13120</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515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50528</xdr:rowOff>
    </xdr:from>
    <xdr:to>
      <xdr:col>36</xdr:col>
      <xdr:colOff>165100</xdr:colOff>
      <xdr:row>38</xdr:row>
      <xdr:rowOff>152128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56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143255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65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19579</xdr:rowOff>
    </xdr:from>
    <xdr:to>
      <xdr:col>55</xdr:col>
      <xdr:colOff>50800</xdr:colOff>
      <xdr:row>38</xdr:row>
      <xdr:rowOff>121179</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534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169456</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513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2076</xdr:rowOff>
    </xdr:from>
    <xdr:to>
      <xdr:col>50</xdr:col>
      <xdr:colOff>165100</xdr:colOff>
      <xdr:row>38</xdr:row>
      <xdr:rowOff>103676</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51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94803</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60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78374</xdr:rowOff>
    </xdr:from>
    <xdr:to>
      <xdr:col>46</xdr:col>
      <xdr:colOff>38100</xdr:colOff>
      <xdr:row>39</xdr:row>
      <xdr:rowOff>8524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59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171101</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686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121438</xdr:rowOff>
    </xdr:from>
    <xdr:to>
      <xdr:col>41</xdr:col>
      <xdr:colOff>101600</xdr:colOff>
      <xdr:row>32</xdr:row>
      <xdr:rowOff>51588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543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42715</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5529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43376</xdr:rowOff>
    </xdr:from>
    <xdr:to>
      <xdr:col>36</xdr:col>
      <xdr:colOff>165100</xdr:colOff>
      <xdr:row>38</xdr:row>
      <xdr:rowOff>144976</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55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161503</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333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143883</xdr:rowOff>
    </xdr:from>
    <xdr:to>
      <xdr:col>54</xdr:col>
      <xdr:colOff>189865</xdr:colOff>
      <xdr:row>58</xdr:row>
      <xdr:rowOff>114698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716383"/>
          <a:ext cx="1270" cy="1342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118525</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06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114698</xdr:rowOff>
    </xdr:from>
    <xdr:to>
      <xdr:col>55</xdr:col>
      <xdr:colOff>88900</xdr:colOff>
      <xdr:row>58</xdr:row>
      <xdr:rowOff>114698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058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90560</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491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143883</xdr:rowOff>
    </xdr:from>
    <xdr:to>
      <xdr:col>55</xdr:col>
      <xdr:colOff>88900</xdr:colOff>
      <xdr:row>50</xdr:row>
      <xdr:rowOff>143883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716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125184</xdr:rowOff>
    </xdr:from>
    <xdr:to>
      <xdr:col>55</xdr:col>
      <xdr:colOff>0</xdr:colOff>
      <xdr:row>54</xdr:row>
      <xdr:rowOff>151191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639300" y="9383484"/>
          <a:ext cx="838200" cy="26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141508</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742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163081</xdr:rowOff>
    </xdr:from>
    <xdr:to>
      <xdr:col>55</xdr:col>
      <xdr:colOff>50800</xdr:colOff>
      <xdr:row>57</xdr:row>
      <xdr:rowOff>93231</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6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125184</xdr:rowOff>
    </xdr:from>
    <xdr:to>
      <xdr:col>50</xdr:col>
      <xdr:colOff>114300</xdr:colOff>
      <xdr:row>55</xdr:row>
      <xdr:rowOff>69725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9383484"/>
          <a:ext cx="889000" cy="115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5667</xdr:rowOff>
    </xdr:from>
    <xdr:to>
      <xdr:col>50</xdr:col>
      <xdr:colOff>165100</xdr:colOff>
      <xdr:row>57</xdr:row>
      <xdr:rowOff>107267</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77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98394</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87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69725</xdr:rowOff>
    </xdr:from>
    <xdr:to>
      <xdr:col>45</xdr:col>
      <xdr:colOff>177800</xdr:colOff>
      <xdr:row>56</xdr:row>
      <xdr:rowOff>168122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61300" y="9499475"/>
          <a:ext cx="889000" cy="269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148634</xdr:rowOff>
    </xdr:from>
    <xdr:to>
      <xdr:col>46</xdr:col>
      <xdr:colOff>38100</xdr:colOff>
      <xdr:row>57</xdr:row>
      <xdr:rowOff>78784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74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69911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84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125603</xdr:rowOff>
    </xdr:from>
    <xdr:to>
      <xdr:col>41</xdr:col>
      <xdr:colOff>50800</xdr:colOff>
      <xdr:row>56</xdr:row>
      <xdr:rowOff>168122</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9726803"/>
          <a:ext cx="889000" cy="42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111242</xdr:rowOff>
    </xdr:from>
    <xdr:to>
      <xdr:col>41</xdr:col>
      <xdr:colOff>101600</xdr:colOff>
      <xdr:row>57</xdr:row>
      <xdr:rowOff>41392</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71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57919</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48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117368</xdr:rowOff>
    </xdr:from>
    <xdr:to>
      <xdr:col>36</xdr:col>
      <xdr:colOff>165100</xdr:colOff>
      <xdr:row>57</xdr:row>
      <xdr:rowOff>47518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71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38645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81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100391</xdr:rowOff>
    </xdr:from>
    <xdr:to>
      <xdr:col>55</xdr:col>
      <xdr:colOff>50800</xdr:colOff>
      <xdr:row>55</xdr:row>
      <xdr:rowOff>30541</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358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123268</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21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74384</xdr:rowOff>
    </xdr:from>
    <xdr:to>
      <xdr:col>50</xdr:col>
      <xdr:colOff>165100</xdr:colOff>
      <xdr:row>55</xdr:row>
      <xdr:rowOff>4534</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33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21061</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39795" y="9107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18925</xdr:rowOff>
    </xdr:from>
    <xdr:to>
      <xdr:col>46</xdr:col>
      <xdr:colOff>38100</xdr:colOff>
      <xdr:row>55</xdr:row>
      <xdr:rowOff>120525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44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137052</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223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117322</xdr:rowOff>
    </xdr:from>
    <xdr:to>
      <xdr:col>41</xdr:col>
      <xdr:colOff>101600</xdr:colOff>
      <xdr:row>57</xdr:row>
      <xdr:rowOff>47472</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71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38599</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81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74803</xdr:rowOff>
    </xdr:from>
    <xdr:to>
      <xdr:col>36</xdr:col>
      <xdr:colOff>165100</xdr:colOff>
      <xdr:row>57</xdr:row>
      <xdr:rowOff>4953</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676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21480</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451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xdr:rowOff>
    </xdr:from>
    <xdr:to>
      <xdr:col>54</xdr:col>
      <xdr:colOff>189865</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73090"/>
          <a:ext cx="1270" cy="141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118267</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48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xdr:rowOff>
    </xdr:from>
    <xdr:to>
      <xdr:col>55</xdr:col>
      <xdr:colOff>88900</xdr:colOff>
      <xdr:row>71</xdr:row>
      <xdr:rowOff>140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7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69</xdr:row>
      <xdr:rowOff>126918</xdr:rowOff>
    </xdr:from>
    <xdr:to>
      <xdr:col>55</xdr:col>
      <xdr:colOff>0</xdr:colOff>
      <xdr:row>75</xdr:row>
      <xdr:rowOff>130308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1956968"/>
          <a:ext cx="838200" cy="103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151509</xdr:rowOff>
    </xdr:from>
    <xdr:ext cx="469744"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3531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1632</xdr:rowOff>
    </xdr:from>
    <xdr:to>
      <xdr:col>55</xdr:col>
      <xdr:colOff>50800</xdr:colOff>
      <xdr:row>78</xdr:row>
      <xdr:rowOff>103232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69</xdr:row>
      <xdr:rowOff>126918</xdr:rowOff>
    </xdr:from>
    <xdr:to>
      <xdr:col>50</xdr:col>
      <xdr:colOff>114300</xdr:colOff>
      <xdr:row>71</xdr:row>
      <xdr:rowOff>100914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8750300" y="11956968"/>
          <a:ext cx="889000" cy="31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142621</xdr:rowOff>
    </xdr:from>
    <xdr:to>
      <xdr:col>50</xdr:col>
      <xdr:colOff>165100</xdr:colOff>
      <xdr:row>78</xdr:row>
      <xdr:rowOff>72771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63898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43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100914</xdr:rowOff>
    </xdr:from>
    <xdr:to>
      <xdr:col>45</xdr:col>
      <xdr:colOff>177800</xdr:colOff>
      <xdr:row>76</xdr:row>
      <xdr:rowOff>109620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7861300" y="12273864"/>
          <a:ext cx="889000" cy="865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116294</xdr:rowOff>
    </xdr:from>
    <xdr:to>
      <xdr:col>46</xdr:col>
      <xdr:colOff>38100</xdr:colOff>
      <xdr:row>78</xdr:row>
      <xdr:rowOff>46444</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37571</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41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86931</xdr:rowOff>
    </xdr:from>
    <xdr:to>
      <xdr:col>41</xdr:col>
      <xdr:colOff>50800</xdr:colOff>
      <xdr:row>76</xdr:row>
      <xdr:rowOff>109620</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3117131"/>
          <a:ext cx="889000" cy="22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79127</xdr:rowOff>
    </xdr:from>
    <xdr:to>
      <xdr:col>41</xdr:col>
      <xdr:colOff>101600</xdr:colOff>
      <xdr:row>78</xdr:row>
      <xdr:rowOff>9277</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404</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373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89148</xdr:rowOff>
    </xdr:from>
    <xdr:to>
      <xdr:col>36</xdr:col>
      <xdr:colOff>165100</xdr:colOff>
      <xdr:row>78</xdr:row>
      <xdr:rowOff>19298</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29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10425</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38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79508</xdr:rowOff>
    </xdr:from>
    <xdr:to>
      <xdr:col>55</xdr:col>
      <xdr:colOff>50800</xdr:colOff>
      <xdr:row>76</xdr:row>
      <xdr:rowOff>9658</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293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102385</xdr:rowOff>
    </xdr:from>
    <xdr:ext cx="534377"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2789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69</xdr:row>
      <xdr:rowOff>76118</xdr:rowOff>
    </xdr:from>
    <xdr:to>
      <xdr:col>50</xdr:col>
      <xdr:colOff>165100</xdr:colOff>
      <xdr:row>70</xdr:row>
      <xdr:rowOff>6268</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190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68</xdr:row>
      <xdr:rowOff>22795</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72111" y="1168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50114</xdr:rowOff>
    </xdr:from>
    <xdr:to>
      <xdr:col>46</xdr:col>
      <xdr:colOff>38100</xdr:colOff>
      <xdr:row>71</xdr:row>
      <xdr:rowOff>151714</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222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69</xdr:row>
      <xdr:rowOff>168241</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83111" y="11998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58820</xdr:rowOff>
    </xdr:from>
    <xdr:to>
      <xdr:col>41</xdr:col>
      <xdr:colOff>101600</xdr:colOff>
      <xdr:row>76</xdr:row>
      <xdr:rowOff>160420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08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5497</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94111" y="1286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36131</xdr:rowOff>
    </xdr:from>
    <xdr:to>
      <xdr:col>36</xdr:col>
      <xdr:colOff>165100</xdr:colOff>
      <xdr:row>76</xdr:row>
      <xdr:rowOff>137731</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066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154258</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5111" y="12841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51265</xdr:rowOff>
    </xdr:from>
    <xdr:to>
      <xdr:col>54</xdr:col>
      <xdr:colOff>189865</xdr:colOff>
      <xdr:row>99</xdr:row>
      <xdr:rowOff>36384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653215"/>
          <a:ext cx="1270" cy="1356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40211</xdr:rowOff>
    </xdr:from>
    <xdr:ext cx="469744"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7013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36384</xdr:rowOff>
    </xdr:from>
    <xdr:to>
      <xdr:col>55</xdr:col>
      <xdr:colOff>88900</xdr:colOff>
      <xdr:row>99</xdr:row>
      <xdr:rowOff>36384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7009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169392</xdr:rowOff>
    </xdr:from>
    <xdr:ext cx="599010"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428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51265</xdr:rowOff>
    </xdr:from>
    <xdr:to>
      <xdr:col>55</xdr:col>
      <xdr:colOff>88900</xdr:colOff>
      <xdr:row>91</xdr:row>
      <xdr:rowOff>51265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65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162136</xdr:rowOff>
    </xdr:from>
    <xdr:to>
      <xdr:col>55</xdr:col>
      <xdr:colOff>0</xdr:colOff>
      <xdr:row>98</xdr:row>
      <xdr:rowOff>110886</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9639300" y="16449886"/>
          <a:ext cx="838200" cy="463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54754</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685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76327</xdr:rowOff>
    </xdr:from>
    <xdr:to>
      <xdr:col>55</xdr:col>
      <xdr:colOff>50800</xdr:colOff>
      <xdr:row>98</xdr:row>
      <xdr:rowOff>6477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70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110886</xdr:rowOff>
    </xdr:from>
    <xdr:to>
      <xdr:col>50</xdr:col>
      <xdr:colOff>114300</xdr:colOff>
      <xdr:row>98</xdr:row>
      <xdr:rowOff>167306</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8750300" y="16912986"/>
          <a:ext cx="889000" cy="56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109387</xdr:rowOff>
    </xdr:from>
    <xdr:to>
      <xdr:col>50</xdr:col>
      <xdr:colOff>165100</xdr:colOff>
      <xdr:row>98</xdr:row>
      <xdr:rowOff>39537</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74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56064</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515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72045</xdr:rowOff>
    </xdr:from>
    <xdr:to>
      <xdr:col>45</xdr:col>
      <xdr:colOff>177800</xdr:colOff>
      <xdr:row>98</xdr:row>
      <xdr:rowOff>167306</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7861300" y="16874145"/>
          <a:ext cx="889000" cy="9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105511</xdr:rowOff>
    </xdr:from>
    <xdr:to>
      <xdr:col>46</xdr:col>
      <xdr:colOff>38100</xdr:colOff>
      <xdr:row>98</xdr:row>
      <xdr:rowOff>35661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73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52188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51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154668</xdr:rowOff>
    </xdr:from>
    <xdr:to>
      <xdr:col>41</xdr:col>
      <xdr:colOff>50800</xdr:colOff>
      <xdr:row>98</xdr:row>
      <xdr:rowOff>72045</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6972300" y="16785318"/>
          <a:ext cx="889000" cy="88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73639</xdr:rowOff>
    </xdr:from>
    <xdr:to>
      <xdr:col>41</xdr:col>
      <xdr:colOff>101600</xdr:colOff>
      <xdr:row>98</xdr:row>
      <xdr:rowOff>3789</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7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20316</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47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71766</xdr:rowOff>
    </xdr:from>
    <xdr:to>
      <xdr:col>36</xdr:col>
      <xdr:colOff>165100</xdr:colOff>
      <xdr:row>98</xdr:row>
      <xdr:rowOff>1916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702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18443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47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111336</xdr:rowOff>
    </xdr:from>
    <xdr:to>
      <xdr:col>55</xdr:col>
      <xdr:colOff>50800</xdr:colOff>
      <xdr:row>96</xdr:row>
      <xdr:rowOff>41486</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39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134213</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25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60086</xdr:rowOff>
    </xdr:from>
    <xdr:to>
      <xdr:col>50</xdr:col>
      <xdr:colOff>165100</xdr:colOff>
      <xdr:row>98</xdr:row>
      <xdr:rowOff>161686</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86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152813</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6954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116506</xdr:rowOff>
    </xdr:from>
    <xdr:to>
      <xdr:col>46</xdr:col>
      <xdr:colOff>38100</xdr:colOff>
      <xdr:row>99</xdr:row>
      <xdr:rowOff>46656</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91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37783</xdr:rowOff>
    </xdr:from>
    <xdr:ext cx="469744"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515428" y="1701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21245</xdr:rowOff>
    </xdr:from>
    <xdr:to>
      <xdr:col>41</xdr:col>
      <xdr:colOff>101600</xdr:colOff>
      <xdr:row>98</xdr:row>
      <xdr:rowOff>122845</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82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113972</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6916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103868</xdr:rowOff>
    </xdr:from>
    <xdr:to>
      <xdr:col>36</xdr:col>
      <xdr:colOff>165100</xdr:colOff>
      <xdr:row>98</xdr:row>
      <xdr:rowOff>34018</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73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25145</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6827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56881</xdr:rowOff>
    </xdr:from>
    <xdr:to>
      <xdr:col>85</xdr:col>
      <xdr:colOff>126364</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371831"/>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118758</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8053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3558</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514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56881</xdr:rowOff>
    </xdr:from>
    <xdr:to>
      <xdr:col>86</xdr:col>
      <xdr:colOff>25400</xdr:colOff>
      <xdr:row>31</xdr:row>
      <xdr:rowOff>56881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371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93262</xdr:rowOff>
    </xdr:from>
    <xdr:to>
      <xdr:col>85</xdr:col>
      <xdr:colOff>127000</xdr:colOff>
      <xdr:row>39</xdr:row>
      <xdr:rowOff>98715</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779812"/>
          <a:ext cx="838200" cy="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36209</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551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13332</xdr:rowOff>
    </xdr:from>
    <xdr:to>
      <xdr:col>85</xdr:col>
      <xdr:colOff>177800</xdr:colOff>
      <xdr:row>39</xdr:row>
      <xdr:rowOff>114932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69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93262</xdr:rowOff>
    </xdr:from>
    <xdr:to>
      <xdr:col>81</xdr:col>
      <xdr:colOff>50800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4592300" y="6779812"/>
          <a:ext cx="889000" cy="5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162509</xdr:rowOff>
    </xdr:from>
    <xdr:to>
      <xdr:col>81</xdr:col>
      <xdr:colOff>101600</xdr:colOff>
      <xdr:row>39</xdr:row>
      <xdr:rowOff>92659</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67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109186</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452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90388</xdr:rowOff>
    </xdr:from>
    <xdr:to>
      <xdr:col>76</xdr:col>
      <xdr:colOff>114300</xdr:colOff>
      <xdr:row>39</xdr:row>
      <xdr:rowOff>98878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776938"/>
          <a:ext cx="889000" cy="8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147160</xdr:rowOff>
    </xdr:from>
    <xdr:to>
      <xdr:col>76</xdr:col>
      <xdr:colOff>165100</xdr:colOff>
      <xdr:row>39</xdr:row>
      <xdr:rowOff>77310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66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93837</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43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90388</xdr:rowOff>
    </xdr:from>
    <xdr:to>
      <xdr:col>71</xdr:col>
      <xdr:colOff>177800</xdr:colOff>
      <xdr:row>39</xdr:row>
      <xdr:rowOff>95090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flipV="1">
          <a:off x="12814300" y="6776938"/>
          <a:ext cx="889000" cy="4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165514</xdr:rowOff>
    </xdr:from>
    <xdr:to>
      <xdr:col>72</xdr:col>
      <xdr:colOff>38100</xdr:colOff>
      <xdr:row>39</xdr:row>
      <xdr:rowOff>95664</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6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112191</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45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153398</xdr:rowOff>
    </xdr:from>
    <xdr:to>
      <xdr:col>67</xdr:col>
      <xdr:colOff>101600</xdr:colOff>
      <xdr:row>39</xdr:row>
      <xdr:rowOff>83548</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66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100075</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443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47915</xdr:rowOff>
    </xdr:from>
    <xdr:to>
      <xdr:col>85</xdr:col>
      <xdr:colOff>177800</xdr:colOff>
      <xdr:row>39</xdr:row>
      <xdr:rowOff>149515</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73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163208</xdr:rowOff>
    </xdr:from>
    <xdr:ext cx="249299"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6783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42462</xdr:rowOff>
    </xdr:from>
    <xdr:to>
      <xdr:col>81</xdr:col>
      <xdr:colOff>101600</xdr:colOff>
      <xdr:row>39</xdr:row>
      <xdr:rowOff>144062</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72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135189</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2017" y="68217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39588</xdr:rowOff>
    </xdr:from>
    <xdr:to>
      <xdr:col>72</xdr:col>
      <xdr:colOff>38100</xdr:colOff>
      <xdr:row>39</xdr:row>
      <xdr:rowOff>141188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726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132315</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14017" y="68188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44290</xdr:rowOff>
    </xdr:from>
    <xdr:to>
      <xdr:col>67</xdr:col>
      <xdr:colOff>101600</xdr:colOff>
      <xdr:row>39</xdr:row>
      <xdr:rowOff>145890</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73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137017</xdr:rowOff>
    </xdr:from>
    <xdr:ext cx="378565"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25017" y="6823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91857</xdr:rowOff>
    </xdr:from>
    <xdr:to>
      <xdr:col>85</xdr:col>
      <xdr:colOff>126364</xdr:colOff>
      <xdr:row>78</xdr:row>
      <xdr:rowOff>155897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1921907"/>
          <a:ext cx="1269" cy="1607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159724</xdr:rowOff>
    </xdr:from>
    <xdr:ext cx="469744"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532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155897</xdr:rowOff>
    </xdr:from>
    <xdr:to>
      <xdr:col>86</xdr:col>
      <xdr:colOff>25400</xdr:colOff>
      <xdr:row>78</xdr:row>
      <xdr:rowOff>155897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52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38534</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697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91857</xdr:rowOff>
    </xdr:from>
    <xdr:to>
      <xdr:col>86</xdr:col>
      <xdr:colOff>25400</xdr:colOff>
      <xdr:row>69</xdr:row>
      <xdr:rowOff>91857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192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61747</xdr:rowOff>
    </xdr:from>
    <xdr:to>
      <xdr:col>85</xdr:col>
      <xdr:colOff>127000</xdr:colOff>
      <xdr:row>76</xdr:row>
      <xdr:rowOff>62091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5481300" y="12920497"/>
          <a:ext cx="838200" cy="171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28485</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887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5607</xdr:rowOff>
    </xdr:from>
    <xdr:to>
      <xdr:col>85</xdr:col>
      <xdr:colOff>177800</xdr:colOff>
      <xdr:row>76</xdr:row>
      <xdr:rowOff>107207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303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61747</xdr:rowOff>
    </xdr:from>
    <xdr:to>
      <xdr:col>81</xdr:col>
      <xdr:colOff>50800</xdr:colOff>
      <xdr:row>76</xdr:row>
      <xdr:rowOff>33662</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4592300" y="12920497"/>
          <a:ext cx="889000" cy="14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15143</xdr:rowOff>
    </xdr:from>
    <xdr:to>
      <xdr:col>81</xdr:col>
      <xdr:colOff>101600</xdr:colOff>
      <xdr:row>76</xdr:row>
      <xdr:rowOff>116743</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304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107870</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313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33662</xdr:rowOff>
    </xdr:from>
    <xdr:to>
      <xdr:col>76</xdr:col>
      <xdr:colOff>114300</xdr:colOff>
      <xdr:row>76</xdr:row>
      <xdr:rowOff>84265</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3703300" y="13063862"/>
          <a:ext cx="889000" cy="50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31390</xdr:rowOff>
    </xdr:from>
    <xdr:to>
      <xdr:col>76</xdr:col>
      <xdr:colOff>165100</xdr:colOff>
      <xdr:row>76</xdr:row>
      <xdr:rowOff>132990</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124117</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315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84265</xdr:rowOff>
    </xdr:from>
    <xdr:to>
      <xdr:col>71</xdr:col>
      <xdr:colOff>177800</xdr:colOff>
      <xdr:row>76</xdr:row>
      <xdr:rowOff>96413</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2814300" y="13114465"/>
          <a:ext cx="889000" cy="12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52699</xdr:rowOff>
    </xdr:from>
    <xdr:to>
      <xdr:col>72</xdr:col>
      <xdr:colOff>38100</xdr:colOff>
      <xdr:row>76</xdr:row>
      <xdr:rowOff>154299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145426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3175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45303</xdr:rowOff>
    </xdr:from>
    <xdr:to>
      <xdr:col>67</xdr:col>
      <xdr:colOff>101600</xdr:colOff>
      <xdr:row>76</xdr:row>
      <xdr:rowOff>146903</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163430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28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11291</xdr:rowOff>
    </xdr:from>
    <xdr:to>
      <xdr:col>85</xdr:col>
      <xdr:colOff>177800</xdr:colOff>
      <xdr:row>76</xdr:row>
      <xdr:rowOff>112891</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304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161168</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301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10947</xdr:rowOff>
    </xdr:from>
    <xdr:to>
      <xdr:col>81</xdr:col>
      <xdr:colOff>101600</xdr:colOff>
      <xdr:row>75</xdr:row>
      <xdr:rowOff>112547</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2869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129074</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2644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154312</xdr:rowOff>
    </xdr:from>
    <xdr:to>
      <xdr:col>76</xdr:col>
      <xdr:colOff>165100</xdr:colOff>
      <xdr:row>76</xdr:row>
      <xdr:rowOff>84462</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3013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100989</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2788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33465</xdr:rowOff>
    </xdr:from>
    <xdr:to>
      <xdr:col>72</xdr:col>
      <xdr:colOff>38100</xdr:colOff>
      <xdr:row>76</xdr:row>
      <xdr:rowOff>135065</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306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151592</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2838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45613</xdr:rowOff>
    </xdr:from>
    <xdr:to>
      <xdr:col>67</xdr:col>
      <xdr:colOff>101600</xdr:colOff>
      <xdr:row>76</xdr:row>
      <xdr:rowOff>147213</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3075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138340</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316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64092</xdr:rowOff>
    </xdr:from>
    <xdr:to>
      <xdr:col>85</xdr:col>
      <xdr:colOff>126364</xdr:colOff>
      <xdr:row>98</xdr:row>
      <xdr:rowOff>139426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494592"/>
          <a:ext cx="1269" cy="144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143253</xdr:rowOff>
    </xdr:from>
    <xdr:ext cx="313932"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45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139426</xdr:rowOff>
    </xdr:from>
    <xdr:to>
      <xdr:col>86</xdr:col>
      <xdr:colOff>25400</xdr:colOff>
      <xdr:row>98</xdr:row>
      <xdr:rowOff>139426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41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10769</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269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64092</xdr:rowOff>
    </xdr:from>
    <xdr:to>
      <xdr:col>86</xdr:col>
      <xdr:colOff>25400</xdr:colOff>
      <xdr:row>90</xdr:row>
      <xdr:rowOff>64092</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494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58570</xdr:rowOff>
    </xdr:from>
    <xdr:to>
      <xdr:col>85</xdr:col>
      <xdr:colOff>127000</xdr:colOff>
      <xdr:row>98</xdr:row>
      <xdr:rowOff>87903</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860670"/>
          <a:ext cx="838200" cy="29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10918</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641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159491</xdr:rowOff>
    </xdr:from>
    <xdr:to>
      <xdr:col>85</xdr:col>
      <xdr:colOff>177800</xdr:colOff>
      <xdr:row>98</xdr:row>
      <xdr:rowOff>89641</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34265</xdr:rowOff>
    </xdr:from>
    <xdr:to>
      <xdr:col>81</xdr:col>
      <xdr:colOff>50800</xdr:colOff>
      <xdr:row>98</xdr:row>
      <xdr:rowOff>58570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836365"/>
          <a:ext cx="889000" cy="2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150467</xdr:rowOff>
    </xdr:from>
    <xdr:to>
      <xdr:col>81</xdr:col>
      <xdr:colOff>101600</xdr:colOff>
      <xdr:row>98</xdr:row>
      <xdr:rowOff>80617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97144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55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34265</xdr:rowOff>
    </xdr:from>
    <xdr:to>
      <xdr:col>76</xdr:col>
      <xdr:colOff>114300</xdr:colOff>
      <xdr:row>98</xdr:row>
      <xdr:rowOff>66799</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836365"/>
          <a:ext cx="889000" cy="32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136554</xdr:rowOff>
    </xdr:from>
    <xdr:to>
      <xdr:col>76</xdr:col>
      <xdr:colOff>165100</xdr:colOff>
      <xdr:row>98</xdr:row>
      <xdr:rowOff>66704</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83231</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66799</xdr:rowOff>
    </xdr:from>
    <xdr:to>
      <xdr:col>71</xdr:col>
      <xdr:colOff>177800</xdr:colOff>
      <xdr:row>98</xdr:row>
      <xdr:rowOff>105625</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868899"/>
          <a:ext cx="889000" cy="38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12264</xdr:rowOff>
    </xdr:from>
    <xdr:to>
      <xdr:col>72</xdr:col>
      <xdr:colOff>38100</xdr:colOff>
      <xdr:row>98</xdr:row>
      <xdr:rowOff>113864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130391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5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32175</xdr:rowOff>
    </xdr:from>
    <xdr:to>
      <xdr:col>67</xdr:col>
      <xdr:colOff>101600</xdr:colOff>
      <xdr:row>98</xdr:row>
      <xdr:rowOff>133775</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83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150302</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60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37103</xdr:rowOff>
    </xdr:from>
    <xdr:to>
      <xdr:col>85</xdr:col>
      <xdr:colOff>177800</xdr:colOff>
      <xdr:row>98</xdr:row>
      <xdr:rowOff>138703</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83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137918</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768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7770</xdr:rowOff>
    </xdr:from>
    <xdr:to>
      <xdr:col>81</xdr:col>
      <xdr:colOff>101600</xdr:colOff>
      <xdr:row>98</xdr:row>
      <xdr:rowOff>109370</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80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100497</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902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154915</xdr:rowOff>
    </xdr:from>
    <xdr:to>
      <xdr:col>76</xdr:col>
      <xdr:colOff>165100</xdr:colOff>
      <xdr:row>98</xdr:row>
      <xdr:rowOff>85065</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785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76192</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878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15999</xdr:rowOff>
    </xdr:from>
    <xdr:to>
      <xdr:col>72</xdr:col>
      <xdr:colOff>38100</xdr:colOff>
      <xdr:row>98</xdr:row>
      <xdr:rowOff>117599</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818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108726</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910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54825</xdr:rowOff>
    </xdr:from>
    <xdr:to>
      <xdr:col>67</xdr:col>
      <xdr:colOff>101600</xdr:colOff>
      <xdr:row>98</xdr:row>
      <xdr:rowOff>156425</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85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147552</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79428" y="16949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13056</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156556"/>
          <a:ext cx="1269" cy="149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131183</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493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13056</xdr:rowOff>
    </xdr:from>
    <xdr:to>
      <xdr:col>116</xdr:col>
      <xdr:colOff>152400</xdr:colOff>
      <xdr:row>30</xdr:row>
      <xdr:rowOff>13056</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15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83739</xdr:rowOff>
    </xdr:from>
    <xdr:to>
      <xdr:col>116</xdr:col>
      <xdr:colOff>63500</xdr:colOff>
      <xdr:row>37</xdr:row>
      <xdr:rowOff>112085</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427389"/>
          <a:ext cx="838200" cy="28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83979</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256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61102</xdr:rowOff>
    </xdr:from>
    <xdr:to>
      <xdr:col>116</xdr:col>
      <xdr:colOff>114300</xdr:colOff>
      <xdr:row>37</xdr:row>
      <xdr:rowOff>162702</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0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74778</xdr:rowOff>
    </xdr:from>
    <xdr:to>
      <xdr:col>111</xdr:col>
      <xdr:colOff>177800</xdr:colOff>
      <xdr:row>37</xdr:row>
      <xdr:rowOff>83739</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418428"/>
          <a:ext cx="889000" cy="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71984</xdr:rowOff>
    </xdr:from>
    <xdr:to>
      <xdr:col>112</xdr:col>
      <xdr:colOff>38100</xdr:colOff>
      <xdr:row>38</xdr:row>
      <xdr:rowOff>2133</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4156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164711</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508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74778</xdr:rowOff>
    </xdr:from>
    <xdr:to>
      <xdr:col>107</xdr:col>
      <xdr:colOff>50800</xdr:colOff>
      <xdr:row>37</xdr:row>
      <xdr:rowOff>77521</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9545300" y="6418428"/>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93655</xdr:rowOff>
    </xdr:from>
    <xdr:to>
      <xdr:col>107</xdr:col>
      <xdr:colOff>101600</xdr:colOff>
      <xdr:row>38</xdr:row>
      <xdr:rowOff>23805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43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14932</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530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63531</xdr:rowOff>
    </xdr:from>
    <xdr:to>
      <xdr:col>102</xdr:col>
      <xdr:colOff>114300</xdr:colOff>
      <xdr:row>37</xdr:row>
      <xdr:rowOff>77521</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407181"/>
          <a:ext cx="889000" cy="13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93838</xdr:rowOff>
    </xdr:from>
    <xdr:to>
      <xdr:col>102</xdr:col>
      <xdr:colOff>165100</xdr:colOff>
      <xdr:row>38</xdr:row>
      <xdr:rowOff>23988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15115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530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121819</xdr:rowOff>
    </xdr:from>
    <xdr:to>
      <xdr:col>98</xdr:col>
      <xdr:colOff>38100</xdr:colOff>
      <xdr:row>38</xdr:row>
      <xdr:rowOff>51969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43095</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558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61285</xdr:rowOff>
    </xdr:from>
    <xdr:to>
      <xdr:col>116</xdr:col>
      <xdr:colOff>114300</xdr:colOff>
      <xdr:row>37</xdr:row>
      <xdr:rowOff>162885</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40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39712</xdr:rowOff>
    </xdr:from>
    <xdr:ext cx="469744"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383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32939</xdr:rowOff>
    </xdr:from>
    <xdr:to>
      <xdr:col>112</xdr:col>
      <xdr:colOff>38100</xdr:colOff>
      <xdr:row>37</xdr:row>
      <xdr:rowOff>134539</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37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151066</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088428" y="615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23978</xdr:rowOff>
    </xdr:from>
    <xdr:to>
      <xdr:col>107</xdr:col>
      <xdr:colOff>101600</xdr:colOff>
      <xdr:row>37</xdr:row>
      <xdr:rowOff>125578</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36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142105</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199428" y="6142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26721</xdr:rowOff>
    </xdr:from>
    <xdr:to>
      <xdr:col>102</xdr:col>
      <xdr:colOff>165100</xdr:colOff>
      <xdr:row>37</xdr:row>
      <xdr:rowOff>128321</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370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144848</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10428" y="6145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12731</xdr:rowOff>
    </xdr:from>
    <xdr:to>
      <xdr:col>98</xdr:col>
      <xdr:colOff>38100</xdr:colOff>
      <xdr:row>37</xdr:row>
      <xdr:rowOff>114331</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356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130858</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21428" y="6131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110073</xdr:rowOff>
    </xdr:from>
    <xdr:to>
      <xdr:col>116</xdr:col>
      <xdr:colOff>62864</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682573"/>
          <a:ext cx="1269" cy="1401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56750</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45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110073</xdr:rowOff>
    </xdr:from>
    <xdr:to>
      <xdr:col>116</xdr:col>
      <xdr:colOff>152400</xdr:colOff>
      <xdr:row>50</xdr:row>
      <xdr:rowOff>110073</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682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138968</xdr:rowOff>
    </xdr:from>
    <xdr:to>
      <xdr:col>116</xdr:col>
      <xdr:colOff>63500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10083068"/>
          <a:ext cx="838200" cy="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26555</xdr:rowOff>
    </xdr:from>
    <xdr:ext cx="378565"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7992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3678</xdr:rowOff>
    </xdr:from>
    <xdr:to>
      <xdr:col>116</xdr:col>
      <xdr:colOff>114300</xdr:colOff>
      <xdr:row>58</xdr:row>
      <xdr:rowOff>105278</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138968</xdr:rowOff>
    </xdr:from>
    <xdr:to>
      <xdr:col>111</xdr:col>
      <xdr:colOff>177800</xdr:colOff>
      <xdr:row>58</xdr:row>
      <xdr:rowOff>138968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100830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569</xdr:rowOff>
    </xdr:from>
    <xdr:to>
      <xdr:col>112</xdr:col>
      <xdr:colOff>38100</xdr:colOff>
      <xdr:row>58</xdr:row>
      <xdr:rowOff>102169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118696</xdr:rowOff>
    </xdr:from>
    <xdr:ext cx="378565"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4017" y="971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138968</xdr:rowOff>
    </xdr:from>
    <xdr:to>
      <xdr:col>107</xdr:col>
      <xdr:colOff>50800</xdr:colOff>
      <xdr:row>58</xdr:row>
      <xdr:rowOff>139243</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9545300" y="10083068"/>
          <a:ext cx="8890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160772</xdr:rowOff>
    </xdr:from>
    <xdr:to>
      <xdr:col>107</xdr:col>
      <xdr:colOff>101600</xdr:colOff>
      <xdr:row>58</xdr:row>
      <xdr:rowOff>90922</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107449</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70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139060</xdr:rowOff>
    </xdr:from>
    <xdr:to>
      <xdr:col>102</xdr:col>
      <xdr:colOff>114300</xdr:colOff>
      <xdr:row>58</xdr:row>
      <xdr:rowOff>139243</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10083160"/>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128036</xdr:rowOff>
    </xdr:from>
    <xdr:to>
      <xdr:col>102</xdr:col>
      <xdr:colOff>165100</xdr:colOff>
      <xdr:row>58</xdr:row>
      <xdr:rowOff>58186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74713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137363</xdr:rowOff>
    </xdr:from>
    <xdr:to>
      <xdr:col>98</xdr:col>
      <xdr:colOff>38100</xdr:colOff>
      <xdr:row>58</xdr:row>
      <xdr:rowOff>67513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91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84040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685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88168</xdr:rowOff>
    </xdr:from>
    <xdr:to>
      <xdr:col>112</xdr:col>
      <xdr:colOff>38100</xdr:colOff>
      <xdr:row>59</xdr:row>
      <xdr:rowOff>18318</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03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9445</xdr:rowOff>
    </xdr:from>
    <xdr:ext cx="24929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98650" y="101249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88168</xdr:rowOff>
    </xdr:from>
    <xdr:to>
      <xdr:col>107</xdr:col>
      <xdr:colOff>101600</xdr:colOff>
      <xdr:row>59</xdr:row>
      <xdr:rowOff>18318</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03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9445</xdr:rowOff>
    </xdr:from>
    <xdr:ext cx="249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309650" y="101249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88443</xdr:rowOff>
    </xdr:from>
    <xdr:to>
      <xdr:col>102</xdr:col>
      <xdr:colOff>165100</xdr:colOff>
      <xdr:row>59</xdr:row>
      <xdr:rowOff>18593</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03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9720</xdr:rowOff>
    </xdr:from>
    <xdr:ext cx="249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420650" y="101252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88260</xdr:rowOff>
    </xdr:from>
    <xdr:to>
      <xdr:col>98</xdr:col>
      <xdr:colOff>38100</xdr:colOff>
      <xdr:row>59</xdr:row>
      <xdr:rowOff>18410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03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9537</xdr:rowOff>
    </xdr:from>
    <xdr:ext cx="249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531650" y="101250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139738</xdr:rowOff>
    </xdr:from>
    <xdr:to>
      <xdr:col>116</xdr:col>
      <xdr:colOff>62864</xdr:colOff>
      <xdr:row>78</xdr:row>
      <xdr:rowOff>112288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1969788"/>
          <a:ext cx="1269" cy="151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116115</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48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112288</xdr:rowOff>
    </xdr:from>
    <xdr:to>
      <xdr:col>116</xdr:col>
      <xdr:colOff>152400</xdr:colOff>
      <xdr:row>78</xdr:row>
      <xdr:rowOff>112288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485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86415</xdr:rowOff>
    </xdr:from>
    <xdr:ext cx="599010"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74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139738</xdr:rowOff>
    </xdr:from>
    <xdr:to>
      <xdr:col>116</xdr:col>
      <xdr:colOff>152400</xdr:colOff>
      <xdr:row>69</xdr:row>
      <xdr:rowOff>139738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19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63748</xdr:rowOff>
    </xdr:from>
    <xdr:to>
      <xdr:col>116</xdr:col>
      <xdr:colOff>63500</xdr:colOff>
      <xdr:row>78</xdr:row>
      <xdr:rowOff>71044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3436848"/>
          <a:ext cx="838200" cy="7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163231</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3021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140354</xdr:rowOff>
    </xdr:from>
    <xdr:to>
      <xdr:col>116</xdr:col>
      <xdr:colOff>114300</xdr:colOff>
      <xdr:row>77</xdr:row>
      <xdr:rowOff>70504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31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71044</xdr:rowOff>
    </xdr:from>
    <xdr:to>
      <xdr:col>111</xdr:col>
      <xdr:colOff>177800</xdr:colOff>
      <xdr:row>78</xdr:row>
      <xdr:rowOff>90951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3444144"/>
          <a:ext cx="889000" cy="1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170187</xdr:rowOff>
    </xdr:from>
    <xdr:to>
      <xdr:col>112</xdr:col>
      <xdr:colOff>38100</xdr:colOff>
      <xdr:row>77</xdr:row>
      <xdr:rowOff>100337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32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116864</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97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90951</xdr:rowOff>
    </xdr:from>
    <xdr:to>
      <xdr:col>107</xdr:col>
      <xdr:colOff>50800</xdr:colOff>
      <xdr:row>78</xdr:row>
      <xdr:rowOff>99809</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3464051"/>
          <a:ext cx="889000" cy="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16320</xdr:rowOff>
    </xdr:from>
    <xdr:to>
      <xdr:col>107</xdr:col>
      <xdr:colOff>101600</xdr:colOff>
      <xdr:row>77</xdr:row>
      <xdr:rowOff>117920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134447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99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99809</xdr:rowOff>
    </xdr:from>
    <xdr:to>
      <xdr:col>102</xdr:col>
      <xdr:colOff>114300</xdr:colOff>
      <xdr:row>78</xdr:row>
      <xdr:rowOff>104648</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3472909"/>
          <a:ext cx="889000" cy="4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6795</xdr:rowOff>
    </xdr:from>
    <xdr:to>
      <xdr:col>102</xdr:col>
      <xdr:colOff>165100</xdr:colOff>
      <xdr:row>77</xdr:row>
      <xdr:rowOff>108395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124922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98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146698</xdr:rowOff>
    </xdr:from>
    <xdr:to>
      <xdr:col>98</xdr:col>
      <xdr:colOff>38100</xdr:colOff>
      <xdr:row>77</xdr:row>
      <xdr:rowOff>76848</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93375</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95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12948</xdr:rowOff>
    </xdr:from>
    <xdr:to>
      <xdr:col>116</xdr:col>
      <xdr:colOff>114300</xdr:colOff>
      <xdr:row>78</xdr:row>
      <xdr:rowOff>114548</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338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99325</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3300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20244</xdr:rowOff>
    </xdr:from>
    <xdr:to>
      <xdr:col>112</xdr:col>
      <xdr:colOff>38100</xdr:colOff>
      <xdr:row>78</xdr:row>
      <xdr:rowOff>121844</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3393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112971</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3486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40151</xdr:rowOff>
    </xdr:from>
    <xdr:to>
      <xdr:col>107</xdr:col>
      <xdr:colOff>101600</xdr:colOff>
      <xdr:row>78</xdr:row>
      <xdr:rowOff>141751</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3413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132878</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3505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49009</xdr:rowOff>
    </xdr:from>
    <xdr:to>
      <xdr:col>102</xdr:col>
      <xdr:colOff>165100</xdr:colOff>
      <xdr:row>78</xdr:row>
      <xdr:rowOff>150609</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3422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141736</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3514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53848</xdr:rowOff>
    </xdr:from>
    <xdr:to>
      <xdr:col>98</xdr:col>
      <xdr:colOff>38100</xdr:colOff>
      <xdr:row>78</xdr:row>
      <xdr:rowOff>155448</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3426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146575</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3519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464</a:t>
          </a:r>
          <a:r>
            <a:rPr kumimoji="1" lang="ja-JP" altLang="en-US" sz="1300">
              <a:latin typeface="ＭＳ Ｐゴシック" panose="020B0600070205080204" pitchFamily="50" charset="-128"/>
              <a:ea typeface="ＭＳ Ｐゴシック" panose="020B0600070205080204" pitchFamily="50" charset="-128"/>
            </a:rPr>
            <a:t>千円となっている。</a:t>
          </a:r>
        </a:p>
        <a:p>
          <a:r>
            <a:rPr kumimoji="1" lang="ja-JP" altLang="en-US" sz="1300">
              <a:latin typeface="ＭＳ Ｐゴシック" panose="020B0600070205080204" pitchFamily="50" charset="-128"/>
              <a:ea typeface="ＭＳ Ｐゴシック" panose="020B0600070205080204" pitchFamily="50" charset="-128"/>
            </a:rPr>
            <a:t>　類似団体内平均と比較して、扶助費、普通建設事業費が平均値を上回っている。</a:t>
          </a:r>
        </a:p>
        <a:p>
          <a:r>
            <a:rPr kumimoji="1" lang="ja-JP" altLang="en-US" sz="1300">
              <a:latin typeface="ＭＳ Ｐゴシック" panose="020B0600070205080204" pitchFamily="50" charset="-128"/>
              <a:ea typeface="ＭＳ Ｐゴシック" panose="020B0600070205080204" pitchFamily="50" charset="-128"/>
            </a:rPr>
            <a:t>　そのうち前年度と比較して大幅に増加しているのは普通建設事業費（うち更新整備）に係る費用であり、菊陽杉並木公園拡張整備事業、菊陽北小学校建設費、下戸橋橋梁補修事業、菊陽空港線延伸計画道路事業、光の森駅前横断歩道橋整備事業などの増が要因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43,915
42,928
37.46
21,084,254
20,359,902
307,831
9,778,199
17,978,430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24.9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106553</xdr:rowOff>
    </xdr:from>
    <xdr:to>
      <xdr:col>24</xdr:col>
      <xdr:colOff>62865</xdr:colOff>
      <xdr:row>37</xdr:row>
      <xdr:rowOff>161798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50053"/>
          <a:ext cx="127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165625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0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161798</xdr:rowOff>
    </xdr:from>
    <xdr:to>
      <xdr:col>24</xdr:col>
      <xdr:colOff>152400</xdr:colOff>
      <xdr:row>37</xdr:row>
      <xdr:rowOff>161798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0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53230</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2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106553</xdr:rowOff>
    </xdr:from>
    <xdr:to>
      <xdr:col>24</xdr:col>
      <xdr:colOff>152400</xdr:colOff>
      <xdr:row>30</xdr:row>
      <xdr:rowOff>106553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5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9017</xdr:rowOff>
    </xdr:from>
    <xdr:to>
      <xdr:col>24</xdr:col>
      <xdr:colOff>63500</xdr:colOff>
      <xdr:row>37</xdr:row>
      <xdr:rowOff>91694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52667"/>
          <a:ext cx="838200" cy="8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19194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48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167767</xdr:rowOff>
    </xdr:from>
    <xdr:to>
      <xdr:col>24</xdr:col>
      <xdr:colOff>114300</xdr:colOff>
      <xdr:row>35</xdr:row>
      <xdr:rowOff>97917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81788</xdr:rowOff>
    </xdr:from>
    <xdr:to>
      <xdr:col>19</xdr:col>
      <xdr:colOff>177800</xdr:colOff>
      <xdr:row>37</xdr:row>
      <xdr:rowOff>91694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425438"/>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29845</xdr:rowOff>
    </xdr:from>
    <xdr:to>
      <xdr:col>20</xdr:col>
      <xdr:colOff>38100</xdr:colOff>
      <xdr:row>35</xdr:row>
      <xdr:rowOff>131445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147972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0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68072</xdr:rowOff>
    </xdr:from>
    <xdr:to>
      <xdr:col>15</xdr:col>
      <xdr:colOff>50800</xdr:colOff>
      <xdr:row>37</xdr:row>
      <xdr:rowOff>81788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41172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30607</xdr:rowOff>
    </xdr:from>
    <xdr:to>
      <xdr:col>15</xdr:col>
      <xdr:colOff>101600</xdr:colOff>
      <xdr:row>35</xdr:row>
      <xdr:rowOff>132207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148734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54356</xdr:rowOff>
    </xdr:from>
    <xdr:to>
      <xdr:col>10</xdr:col>
      <xdr:colOff>114300</xdr:colOff>
      <xdr:row>37</xdr:row>
      <xdr:rowOff>68072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26556"/>
          <a:ext cx="889000" cy="185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30988</xdr:rowOff>
    </xdr:from>
    <xdr:to>
      <xdr:col>10</xdr:col>
      <xdr:colOff>165100</xdr:colOff>
      <xdr:row>35</xdr:row>
      <xdr:rowOff>132588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149115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0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161290</xdr:rowOff>
    </xdr:from>
    <xdr:to>
      <xdr:col>6</xdr:col>
      <xdr:colOff>38100</xdr:colOff>
      <xdr:row>35</xdr:row>
      <xdr:rowOff>91440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107967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6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129667</xdr:rowOff>
    </xdr:from>
    <xdr:to>
      <xdr:col>24</xdr:col>
      <xdr:colOff>114300</xdr:colOff>
      <xdr:row>37</xdr:row>
      <xdr:rowOff>59817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0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108094</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80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40894</xdr:rowOff>
    </xdr:from>
    <xdr:to>
      <xdr:col>20</xdr:col>
      <xdr:colOff>38100</xdr:colOff>
      <xdr:row>37</xdr:row>
      <xdr:rowOff>142494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84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133621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77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30988</xdr:rowOff>
    </xdr:from>
    <xdr:to>
      <xdr:col>15</xdr:col>
      <xdr:colOff>101600</xdr:colOff>
      <xdr:row>37</xdr:row>
      <xdr:rowOff>132588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74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123715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67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17272</xdr:rowOff>
    </xdr:from>
    <xdr:to>
      <xdr:col>10</xdr:col>
      <xdr:colOff>165100</xdr:colOff>
      <xdr:row>37</xdr:row>
      <xdr:rowOff>118872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60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109999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53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3556</xdr:rowOff>
    </xdr:from>
    <xdr:to>
      <xdr:col>6</xdr:col>
      <xdr:colOff>38100</xdr:colOff>
      <xdr:row>36</xdr:row>
      <xdr:rowOff>105156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7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96283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68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155784</xdr:rowOff>
    </xdr:from>
    <xdr:to>
      <xdr:col>24</xdr:col>
      <xdr:colOff>62865</xdr:colOff>
      <xdr:row>59</xdr:row>
      <xdr:rowOff>1923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28284"/>
          <a:ext cx="1270" cy="1389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5750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2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1923</xdr:rowOff>
    </xdr:from>
    <xdr:to>
      <xdr:col>24</xdr:col>
      <xdr:colOff>152400</xdr:colOff>
      <xdr:row>59</xdr:row>
      <xdr:rowOff>1923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17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102461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03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455,075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155784</xdr:rowOff>
    </xdr:from>
    <xdr:to>
      <xdr:col>24</xdr:col>
      <xdr:colOff>152400</xdr:colOff>
      <xdr:row>50</xdr:row>
      <xdr:rowOff>155784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101853</xdr:rowOff>
    </xdr:from>
    <xdr:to>
      <xdr:col>24</xdr:col>
      <xdr:colOff>63500</xdr:colOff>
      <xdr:row>58</xdr:row>
      <xdr:rowOff>103891</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10045953"/>
          <a:ext cx="838200" cy="2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18149</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90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166722</xdr:rowOff>
    </xdr:from>
    <xdr:to>
      <xdr:col>24</xdr:col>
      <xdr:colOff>114300</xdr:colOff>
      <xdr:row>58</xdr:row>
      <xdr:rowOff>96872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3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103891</xdr:rowOff>
    </xdr:from>
    <xdr:to>
      <xdr:col>19</xdr:col>
      <xdr:colOff>177800</xdr:colOff>
      <xdr:row>58</xdr:row>
      <xdr:rowOff>125533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10047991"/>
          <a:ext cx="889000" cy="2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161503</xdr:rowOff>
    </xdr:from>
    <xdr:to>
      <xdr:col>20</xdr:col>
      <xdr:colOff>38100</xdr:colOff>
      <xdr:row>58</xdr:row>
      <xdr:rowOff>91653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3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108180</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70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140075</xdr:rowOff>
    </xdr:from>
    <xdr:to>
      <xdr:col>15</xdr:col>
      <xdr:colOff>50800</xdr:colOff>
      <xdr:row>58</xdr:row>
      <xdr:rowOff>125533</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741275"/>
          <a:ext cx="889000" cy="328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154701</xdr:rowOff>
    </xdr:from>
    <xdr:to>
      <xdr:col>15</xdr:col>
      <xdr:colOff>101600</xdr:colOff>
      <xdr:row>58</xdr:row>
      <xdr:rowOff>84851</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2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101378</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70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140075</xdr:rowOff>
    </xdr:from>
    <xdr:to>
      <xdr:col>10</xdr:col>
      <xdr:colOff>114300</xdr:colOff>
      <xdr:row>58</xdr:row>
      <xdr:rowOff>133018</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741275"/>
          <a:ext cx="889000" cy="335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38017</xdr:rowOff>
    </xdr:from>
    <xdr:to>
      <xdr:col>10</xdr:col>
      <xdr:colOff>165100</xdr:colOff>
      <xdr:row>56</xdr:row>
      <xdr:rowOff>139617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39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156144</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414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42922</xdr:rowOff>
    </xdr:from>
    <xdr:to>
      <xdr:col>6</xdr:col>
      <xdr:colOff>38100</xdr:colOff>
      <xdr:row>58</xdr:row>
      <xdr:rowOff>144522</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8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161049</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76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51053</xdr:rowOff>
    </xdr:from>
    <xdr:to>
      <xdr:col>24</xdr:col>
      <xdr:colOff>114300</xdr:colOff>
      <xdr:row>58</xdr:row>
      <xdr:rowOff>152653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95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145148</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17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53091</xdr:rowOff>
    </xdr:from>
    <xdr:to>
      <xdr:col>20</xdr:col>
      <xdr:colOff>38100</xdr:colOff>
      <xdr:row>58</xdr:row>
      <xdr:rowOff>154691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9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145818</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08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74733</xdr:rowOff>
    </xdr:from>
    <xdr:to>
      <xdr:col>15</xdr:col>
      <xdr:colOff>101600</xdr:colOff>
      <xdr:row>59</xdr:row>
      <xdr:rowOff>4883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18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167460</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111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89275</xdr:rowOff>
    </xdr:from>
    <xdr:to>
      <xdr:col>10</xdr:col>
      <xdr:colOff>165100</xdr:colOff>
      <xdr:row>57</xdr:row>
      <xdr:rowOff>19425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69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10552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783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82218</xdr:rowOff>
    </xdr:from>
    <xdr:to>
      <xdr:col>6</xdr:col>
      <xdr:colOff>38100</xdr:colOff>
      <xdr:row>59</xdr:row>
      <xdr:rowOff>12368</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26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3495</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1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10015</xdr:rowOff>
    </xdr:from>
    <xdr:to>
      <xdr:col>24</xdr:col>
      <xdr:colOff>62865</xdr:colOff>
      <xdr:row>78</xdr:row>
      <xdr:rowOff>73535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82965"/>
          <a:ext cx="1270" cy="1263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77362</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73535</xdr:rowOff>
    </xdr:from>
    <xdr:to>
      <xdr:col>24</xdr:col>
      <xdr:colOff>152400</xdr:colOff>
      <xdr:row>78</xdr:row>
      <xdr:rowOff>73535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46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128142</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58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284,519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10015</xdr:rowOff>
    </xdr:from>
    <xdr:to>
      <xdr:col>24</xdr:col>
      <xdr:colOff>152400</xdr:colOff>
      <xdr:row>71</xdr:row>
      <xdr:rowOff>10015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8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21568</xdr:rowOff>
    </xdr:from>
    <xdr:to>
      <xdr:col>24</xdr:col>
      <xdr:colOff>63500</xdr:colOff>
      <xdr:row>76</xdr:row>
      <xdr:rowOff>39314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051768"/>
          <a:ext cx="838200" cy="17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10496</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406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32069</xdr:rowOff>
    </xdr:from>
    <xdr:to>
      <xdr:col>24</xdr:col>
      <xdr:colOff>114300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162140</xdr:rowOff>
    </xdr:from>
    <xdr:to>
      <xdr:col>19</xdr:col>
      <xdr:colOff>177800</xdr:colOff>
      <xdr:row>76</xdr:row>
      <xdr:rowOff>39314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020890"/>
          <a:ext cx="889000" cy="48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104887</xdr:rowOff>
    </xdr:from>
    <xdr:to>
      <xdr:col>20</xdr:col>
      <xdr:colOff>38100</xdr:colOff>
      <xdr:row>77</xdr:row>
      <xdr:rowOff>35037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26164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27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162140</xdr:rowOff>
    </xdr:from>
    <xdr:to>
      <xdr:col>15</xdr:col>
      <xdr:colOff>50800</xdr:colOff>
      <xdr:row>77</xdr:row>
      <xdr:rowOff>50760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020890"/>
          <a:ext cx="889000" cy="231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26896</xdr:rowOff>
    </xdr:from>
    <xdr:to>
      <xdr:col>15</xdr:col>
      <xdr:colOff>101600</xdr:colOff>
      <xdr:row>76</xdr:row>
      <xdr:rowOff>128496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119623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149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50760</xdr:rowOff>
    </xdr:from>
    <xdr:to>
      <xdr:col>10</xdr:col>
      <xdr:colOff>114300</xdr:colOff>
      <xdr:row>77</xdr:row>
      <xdr:rowOff>100662</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252410"/>
          <a:ext cx="889000" cy="49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66193</xdr:rowOff>
    </xdr:from>
    <xdr:to>
      <xdr:col>10</xdr:col>
      <xdr:colOff>165100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158920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6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110548</xdr:rowOff>
    </xdr:from>
    <xdr:to>
      <xdr:col>6</xdr:col>
      <xdr:colOff>38100</xdr:colOff>
      <xdr:row>78</xdr:row>
      <xdr:rowOff>40698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31825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404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142217</xdr:rowOff>
    </xdr:from>
    <xdr:to>
      <xdr:col>24</xdr:col>
      <xdr:colOff>114300</xdr:colOff>
      <xdr:row>76</xdr:row>
      <xdr:rowOff>72368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0096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165094</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852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159964</xdr:rowOff>
    </xdr:from>
    <xdr:to>
      <xdr:col>20</xdr:col>
      <xdr:colOff>38100</xdr:colOff>
      <xdr:row>76</xdr:row>
      <xdr:rowOff>90114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1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106641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793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111341</xdr:rowOff>
    </xdr:from>
    <xdr:to>
      <xdr:col>15</xdr:col>
      <xdr:colOff>101600</xdr:colOff>
      <xdr:row>76</xdr:row>
      <xdr:rowOff>41492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9700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58018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745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171410</xdr:rowOff>
    </xdr:from>
    <xdr:to>
      <xdr:col>10</xdr:col>
      <xdr:colOff>165100</xdr:colOff>
      <xdr:row>77</xdr:row>
      <xdr:rowOff>101560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0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118087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976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49862</xdr:rowOff>
    </xdr:from>
    <xdr:to>
      <xdr:col>6</xdr:col>
      <xdr:colOff>38100</xdr:colOff>
      <xdr:row>77</xdr:row>
      <xdr:rowOff>151462</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5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167989</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026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2932</xdr:rowOff>
    </xdr:from>
    <xdr:to>
      <xdr:col>24</xdr:col>
      <xdr:colOff>62865</xdr:colOff>
      <xdr:row>99</xdr:row>
      <xdr:rowOff>28160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04882"/>
          <a:ext cx="1270" cy="1396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31987</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00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28160</xdr:rowOff>
    </xdr:from>
    <xdr:to>
      <xdr:col>24</xdr:col>
      <xdr:colOff>152400</xdr:colOff>
      <xdr:row>99</xdr:row>
      <xdr:rowOff>28160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001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121059</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80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109,876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2932</xdr:rowOff>
    </xdr:from>
    <xdr:to>
      <xdr:col>24</xdr:col>
      <xdr:colOff>152400</xdr:colOff>
      <xdr:row>91</xdr:row>
      <xdr:rowOff>2932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0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51036</xdr:rowOff>
    </xdr:from>
    <xdr:to>
      <xdr:col>24</xdr:col>
      <xdr:colOff>63500</xdr:colOff>
      <xdr:row>98</xdr:row>
      <xdr:rowOff>71544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853136"/>
          <a:ext cx="838200" cy="20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79725</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5389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56848</xdr:rowOff>
    </xdr:from>
    <xdr:to>
      <xdr:col>24</xdr:col>
      <xdr:colOff>114300</xdr:colOff>
      <xdr:row>97</xdr:row>
      <xdr:rowOff>158448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68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51036</xdr:rowOff>
    </xdr:from>
    <xdr:to>
      <xdr:col>19</xdr:col>
      <xdr:colOff>177800</xdr:colOff>
      <xdr:row>98</xdr:row>
      <xdr:rowOff>54660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853136"/>
          <a:ext cx="889000" cy="3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13658</xdr:rowOff>
    </xdr:from>
    <xdr:to>
      <xdr:col>20</xdr:col>
      <xdr:colOff>38100</xdr:colOff>
      <xdr:row>97</xdr:row>
      <xdr:rowOff>115258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64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131785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41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50366</xdr:rowOff>
    </xdr:from>
    <xdr:to>
      <xdr:col>15</xdr:col>
      <xdr:colOff>50800</xdr:colOff>
      <xdr:row>98</xdr:row>
      <xdr:rowOff>54660</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2019300" y="16852466"/>
          <a:ext cx="889000" cy="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25856</xdr:rowOff>
    </xdr:from>
    <xdr:to>
      <xdr:col>15</xdr:col>
      <xdr:colOff>101600</xdr:colOff>
      <xdr:row>97</xdr:row>
      <xdr:rowOff>127456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143983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431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50366</xdr:rowOff>
    </xdr:from>
    <xdr:to>
      <xdr:col>10</xdr:col>
      <xdr:colOff>114300</xdr:colOff>
      <xdr:row>98</xdr:row>
      <xdr:rowOff>100315</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852466"/>
          <a:ext cx="889000" cy="49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156206</xdr:rowOff>
    </xdr:from>
    <xdr:to>
      <xdr:col>10</xdr:col>
      <xdr:colOff>165100</xdr:colOff>
      <xdr:row>98</xdr:row>
      <xdr:rowOff>86356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102883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56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24354</xdr:rowOff>
    </xdr:from>
    <xdr:to>
      <xdr:col>6</xdr:col>
      <xdr:colOff>38100</xdr:colOff>
      <xdr:row>98</xdr:row>
      <xdr:rowOff>125954</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142481</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60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20744</xdr:rowOff>
    </xdr:from>
    <xdr:to>
      <xdr:col>24</xdr:col>
      <xdr:colOff>114300</xdr:colOff>
      <xdr:row>98</xdr:row>
      <xdr:rowOff>122344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82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170621</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801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236</xdr:rowOff>
    </xdr:from>
    <xdr:to>
      <xdr:col>20</xdr:col>
      <xdr:colOff>38100</xdr:colOff>
      <xdr:row>98</xdr:row>
      <xdr:rowOff>101836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80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92963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895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3860</xdr:rowOff>
    </xdr:from>
    <xdr:to>
      <xdr:col>15</xdr:col>
      <xdr:colOff>101600</xdr:colOff>
      <xdr:row>98</xdr:row>
      <xdr:rowOff>105460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80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96587</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898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171016</xdr:rowOff>
    </xdr:from>
    <xdr:to>
      <xdr:col>10</xdr:col>
      <xdr:colOff>165100</xdr:colOff>
      <xdr:row>98</xdr:row>
      <xdr:rowOff>101166</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80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92293</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894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49515</xdr:rowOff>
    </xdr:from>
    <xdr:to>
      <xdr:col>6</xdr:col>
      <xdr:colOff>38100</xdr:colOff>
      <xdr:row>98</xdr:row>
      <xdr:rowOff>151115</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85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142242</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94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139509</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283009"/>
          <a:ext cx="1270" cy="1447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86186</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058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139509</xdr:rowOff>
    </xdr:from>
    <xdr:to>
      <xdr:col>55</xdr:col>
      <xdr:colOff>88900</xdr:colOff>
      <xdr:row>30</xdr:row>
      <xdr:rowOff>139509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283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161417</xdr:rowOff>
    </xdr:from>
    <xdr:to>
      <xdr:col>55</xdr:col>
      <xdr:colOff>0</xdr:colOff>
      <xdr:row>39</xdr:row>
      <xdr:rowOff>7303</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676517"/>
          <a:ext cx="838200" cy="17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97299</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4409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74422</xdr:rowOff>
    </xdr:from>
    <xdr:to>
      <xdr:col>55</xdr:col>
      <xdr:colOff>50800</xdr:colOff>
      <xdr:row>39</xdr:row>
      <xdr:rowOff>4572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161417</xdr:rowOff>
    </xdr:from>
    <xdr:to>
      <xdr:col>50</xdr:col>
      <xdr:colOff>114300</xdr:colOff>
      <xdr:row>38</xdr:row>
      <xdr:rowOff>163513</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676517"/>
          <a:ext cx="8890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90805</xdr:rowOff>
    </xdr:from>
    <xdr:to>
      <xdr:col>50</xdr:col>
      <xdr:colOff>165100</xdr:colOff>
      <xdr:row>39</xdr:row>
      <xdr:rowOff>20955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60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37482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3811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163322</xdr:rowOff>
    </xdr:from>
    <xdr:to>
      <xdr:col>45</xdr:col>
      <xdr:colOff>177800</xdr:colOff>
      <xdr:row>38</xdr:row>
      <xdr:rowOff>163513</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678422"/>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90233</xdr:rowOff>
    </xdr:from>
    <xdr:to>
      <xdr:col>46</xdr:col>
      <xdr:colOff>38100</xdr:colOff>
      <xdr:row>39</xdr:row>
      <xdr:rowOff>20383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60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36911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380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143510</xdr:rowOff>
    </xdr:from>
    <xdr:to>
      <xdr:col>41</xdr:col>
      <xdr:colOff>50800</xdr:colOff>
      <xdr:row>38</xdr:row>
      <xdr:rowOff>163322</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658610"/>
          <a:ext cx="8890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88709</xdr:rowOff>
    </xdr:from>
    <xdr:to>
      <xdr:col>41</xdr:col>
      <xdr:colOff>101600</xdr:colOff>
      <xdr:row>39</xdr:row>
      <xdr:rowOff>18859</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35386</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3790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81280</xdr:rowOff>
    </xdr:from>
    <xdr:to>
      <xdr:col>36</xdr:col>
      <xdr:colOff>165100</xdr:colOff>
      <xdr:row>39</xdr:row>
      <xdr:rowOff>11430</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27957</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371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127953</xdr:rowOff>
    </xdr:from>
    <xdr:to>
      <xdr:col>55</xdr:col>
      <xdr:colOff>50800</xdr:colOff>
      <xdr:row>39</xdr:row>
      <xdr:rowOff>58103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43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52850</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679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110617</xdr:rowOff>
    </xdr:from>
    <xdr:to>
      <xdr:col>50</xdr:col>
      <xdr:colOff>165100</xdr:colOff>
      <xdr:row>39</xdr:row>
      <xdr:rowOff>40767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2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31894</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7184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112713</xdr:rowOff>
    </xdr:from>
    <xdr:to>
      <xdr:col>46</xdr:col>
      <xdr:colOff>38100</xdr:colOff>
      <xdr:row>39</xdr:row>
      <xdr:rowOff>42863</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2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33990</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7205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112522</xdr:rowOff>
    </xdr:from>
    <xdr:to>
      <xdr:col>41</xdr:col>
      <xdr:colOff>101600</xdr:colOff>
      <xdr:row>39</xdr:row>
      <xdr:rowOff>42672</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627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33799</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7203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92710</xdr:rowOff>
    </xdr:from>
    <xdr:to>
      <xdr:col>36</xdr:col>
      <xdr:colOff>165100</xdr:colOff>
      <xdr:row>39</xdr:row>
      <xdr:rowOff>22860</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60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13987</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7005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55676</xdr:rowOff>
    </xdr:from>
    <xdr:to>
      <xdr:col>54</xdr:col>
      <xdr:colOff>189865</xdr:colOff>
      <xdr:row>59</xdr:row>
      <xdr:rowOff>35471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628176"/>
          <a:ext cx="1270" cy="1522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39298</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54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35471</xdr:rowOff>
    </xdr:from>
    <xdr:to>
      <xdr:col>55</xdr:col>
      <xdr:colOff>88900</xdr:colOff>
      <xdr:row>59</xdr:row>
      <xdr:rowOff>35471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51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2353</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40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120,616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55676</xdr:rowOff>
    </xdr:from>
    <xdr:to>
      <xdr:col>55</xdr:col>
      <xdr:colOff>88900</xdr:colOff>
      <xdr:row>50</xdr:row>
      <xdr:rowOff>55676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62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70612</xdr:rowOff>
    </xdr:from>
    <xdr:to>
      <xdr:col>55</xdr:col>
      <xdr:colOff>0</xdr:colOff>
      <xdr:row>58</xdr:row>
      <xdr:rowOff>80645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10014712"/>
          <a:ext cx="838200" cy="10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47312</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819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24435</xdr:rowOff>
    </xdr:from>
    <xdr:to>
      <xdr:col>55</xdr:col>
      <xdr:colOff>50800</xdr:colOff>
      <xdr:row>58</xdr:row>
      <xdr:rowOff>126035</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96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70612</xdr:rowOff>
    </xdr:from>
    <xdr:to>
      <xdr:col>50</xdr:col>
      <xdr:colOff>114300</xdr:colOff>
      <xdr:row>58</xdr:row>
      <xdr:rowOff>92951</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10014712"/>
          <a:ext cx="889000" cy="22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42228</xdr:rowOff>
    </xdr:from>
    <xdr:to>
      <xdr:col>50</xdr:col>
      <xdr:colOff>165100</xdr:colOff>
      <xdr:row>58</xdr:row>
      <xdr:rowOff>143828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98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134955</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04428" y="10079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92951</xdr:rowOff>
    </xdr:from>
    <xdr:to>
      <xdr:col>45</xdr:col>
      <xdr:colOff>177800</xdr:colOff>
      <xdr:row>58</xdr:row>
      <xdr:rowOff>112992</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10037051"/>
          <a:ext cx="889000" cy="20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43841</xdr:rowOff>
    </xdr:from>
    <xdr:to>
      <xdr:col>46</xdr:col>
      <xdr:colOff>38100</xdr:colOff>
      <xdr:row>58</xdr:row>
      <xdr:rowOff>145441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98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136568</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15428" y="10080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104419</xdr:rowOff>
    </xdr:from>
    <xdr:to>
      <xdr:col>41</xdr:col>
      <xdr:colOff>50800</xdr:colOff>
      <xdr:row>58</xdr:row>
      <xdr:rowOff>112992</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10048519"/>
          <a:ext cx="889000" cy="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30315</xdr:rowOff>
    </xdr:from>
    <xdr:to>
      <xdr:col>41</xdr:col>
      <xdr:colOff>101600</xdr:colOff>
      <xdr:row>58</xdr:row>
      <xdr:rowOff>131915</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97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148442</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74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35763</xdr:rowOff>
    </xdr:from>
    <xdr:to>
      <xdr:col>36</xdr:col>
      <xdr:colOff>165100</xdr:colOff>
      <xdr:row>58</xdr:row>
      <xdr:rowOff>137363</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97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153890</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75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29845</xdr:rowOff>
    </xdr:from>
    <xdr:to>
      <xdr:col>55</xdr:col>
      <xdr:colOff>50800</xdr:colOff>
      <xdr:row>58</xdr:row>
      <xdr:rowOff>131445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97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2862</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94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19812</xdr:rowOff>
    </xdr:from>
    <xdr:to>
      <xdr:col>50</xdr:col>
      <xdr:colOff>165100</xdr:colOff>
      <xdr:row>58</xdr:row>
      <xdr:rowOff>121412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96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137939</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739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42151</xdr:rowOff>
    </xdr:from>
    <xdr:to>
      <xdr:col>46</xdr:col>
      <xdr:colOff>38100</xdr:colOff>
      <xdr:row>58</xdr:row>
      <xdr:rowOff>143751</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986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160278</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515428" y="9761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62192</xdr:rowOff>
    </xdr:from>
    <xdr:to>
      <xdr:col>41</xdr:col>
      <xdr:colOff>101600</xdr:colOff>
      <xdr:row>58</xdr:row>
      <xdr:rowOff>163792</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00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154919</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626428" y="10099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53619</xdr:rowOff>
    </xdr:from>
    <xdr:to>
      <xdr:col>36</xdr:col>
      <xdr:colOff>165100</xdr:colOff>
      <xdr:row>58</xdr:row>
      <xdr:rowOff>155219</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997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146346</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37428" y="10090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148349</xdr:rowOff>
    </xdr:from>
    <xdr:to>
      <xdr:col>54</xdr:col>
      <xdr:colOff>189865</xdr:colOff>
      <xdr:row>79</xdr:row>
      <xdr:rowOff>20789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321299"/>
          <a:ext cx="1270" cy="1244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24616</xdr:rowOff>
    </xdr:from>
    <xdr:ext cx="378565"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69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20789</xdr:rowOff>
    </xdr:from>
    <xdr:to>
      <xdr:col>55</xdr:col>
      <xdr:colOff>88900</xdr:colOff>
      <xdr:row>79</xdr:row>
      <xdr:rowOff>20789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65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95026</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9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148349</xdr:rowOff>
    </xdr:from>
    <xdr:to>
      <xdr:col>55</xdr:col>
      <xdr:colOff>88900</xdr:colOff>
      <xdr:row>71</xdr:row>
      <xdr:rowOff>148349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32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9970</xdr:rowOff>
    </xdr:from>
    <xdr:to>
      <xdr:col>55</xdr:col>
      <xdr:colOff>0</xdr:colOff>
      <xdr:row>77</xdr:row>
      <xdr:rowOff>167436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040170"/>
          <a:ext cx="838200" cy="32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73868</xdr:rowOff>
    </xdr:from>
    <xdr:ext cx="469744"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1040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50991</xdr:rowOff>
    </xdr:from>
    <xdr:to>
      <xdr:col>55</xdr:col>
      <xdr:colOff>50800</xdr:colOff>
      <xdr:row>77</xdr:row>
      <xdr:rowOff>152591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25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39306</xdr:rowOff>
    </xdr:from>
    <xdr:to>
      <xdr:col>50</xdr:col>
      <xdr:colOff>114300</xdr:colOff>
      <xdr:row>76</xdr:row>
      <xdr:rowOff>9970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2726606"/>
          <a:ext cx="889000" cy="313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151994</xdr:rowOff>
    </xdr:from>
    <xdr:to>
      <xdr:col>50</xdr:col>
      <xdr:colOff>165100</xdr:colOff>
      <xdr:row>77</xdr:row>
      <xdr:rowOff>82144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8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73271</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04428" y="13274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39306</xdr:rowOff>
    </xdr:from>
    <xdr:to>
      <xdr:col>45</xdr:col>
      <xdr:colOff>177800</xdr:colOff>
      <xdr:row>77</xdr:row>
      <xdr:rowOff>162940</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2726606"/>
          <a:ext cx="889000" cy="637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470</xdr:rowOff>
    </xdr:from>
    <xdr:to>
      <xdr:col>46</xdr:col>
      <xdr:colOff>38100</xdr:colOff>
      <xdr:row>77</xdr:row>
      <xdr:rowOff>102070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20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93197</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15428" y="13294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157111</xdr:rowOff>
    </xdr:from>
    <xdr:to>
      <xdr:col>41</xdr:col>
      <xdr:colOff>50800</xdr:colOff>
      <xdr:row>77</xdr:row>
      <xdr:rowOff>162940</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6972300" y="13358761"/>
          <a:ext cx="889000" cy="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82462</xdr:rowOff>
    </xdr:from>
    <xdr:to>
      <xdr:col>41</xdr:col>
      <xdr:colOff>101600</xdr:colOff>
      <xdr:row>77</xdr:row>
      <xdr:rowOff>12612</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12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29138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8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75031</xdr:rowOff>
    </xdr:from>
    <xdr:to>
      <xdr:col>36</xdr:col>
      <xdr:colOff>165100</xdr:colOff>
      <xdr:row>78</xdr:row>
      <xdr:rowOff>5181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27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21708</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37428" y="1305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116636</xdr:rowOff>
    </xdr:from>
    <xdr:to>
      <xdr:col>55</xdr:col>
      <xdr:colOff>50800</xdr:colOff>
      <xdr:row>78</xdr:row>
      <xdr:rowOff>46786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318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95063</xdr:rowOff>
    </xdr:from>
    <xdr:ext cx="469744"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296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130619</xdr:rowOff>
    </xdr:from>
    <xdr:to>
      <xdr:col>50</xdr:col>
      <xdr:colOff>165100</xdr:colOff>
      <xdr:row>76</xdr:row>
      <xdr:rowOff>60768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298936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77296</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2764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159956</xdr:rowOff>
    </xdr:from>
    <xdr:to>
      <xdr:col>46</xdr:col>
      <xdr:colOff>38100</xdr:colOff>
      <xdr:row>74</xdr:row>
      <xdr:rowOff>90106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2675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106633</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2451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112140</xdr:rowOff>
    </xdr:from>
    <xdr:to>
      <xdr:col>41</xdr:col>
      <xdr:colOff>101600</xdr:colOff>
      <xdr:row>78</xdr:row>
      <xdr:rowOff>42290</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31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33417</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626428" y="13406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106311</xdr:rowOff>
    </xdr:from>
    <xdr:to>
      <xdr:col>36</xdr:col>
      <xdr:colOff>165100</xdr:colOff>
      <xdr:row>78</xdr:row>
      <xdr:rowOff>36461</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307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27588</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428" y="13400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34252</xdr:rowOff>
    </xdr:from>
    <xdr:to>
      <xdr:col>54</xdr:col>
      <xdr:colOff>189865</xdr:colOff>
      <xdr:row>97</xdr:row>
      <xdr:rowOff>159144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464752"/>
          <a:ext cx="1270" cy="1325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162971</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79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159144</xdr:rowOff>
    </xdr:from>
    <xdr:to>
      <xdr:col>55</xdr:col>
      <xdr:colOff>88900</xdr:colOff>
      <xdr:row>97</xdr:row>
      <xdr:rowOff>159144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789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152379</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23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122,303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34252</xdr:rowOff>
    </xdr:from>
    <xdr:to>
      <xdr:col>55</xdr:col>
      <xdr:colOff>88900</xdr:colOff>
      <xdr:row>90</xdr:row>
      <xdr:rowOff>34252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46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88531</xdr:rowOff>
    </xdr:from>
    <xdr:to>
      <xdr:col>55</xdr:col>
      <xdr:colOff>0</xdr:colOff>
      <xdr:row>92</xdr:row>
      <xdr:rowOff>119887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9639300" y="15861931"/>
          <a:ext cx="838200" cy="31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119206</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4069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140779</xdr:rowOff>
    </xdr:from>
    <xdr:to>
      <xdr:col>55</xdr:col>
      <xdr:colOff>50800</xdr:colOff>
      <xdr:row>96</xdr:row>
      <xdr:rowOff>70929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88531</xdr:rowOff>
    </xdr:from>
    <xdr:to>
      <xdr:col>50</xdr:col>
      <xdr:colOff>114300</xdr:colOff>
      <xdr:row>95</xdr:row>
      <xdr:rowOff>40639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8750300" y="15861931"/>
          <a:ext cx="889000" cy="466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140336</xdr:rowOff>
    </xdr:from>
    <xdr:to>
      <xdr:col>50</xdr:col>
      <xdr:colOff>165100</xdr:colOff>
      <xdr:row>96</xdr:row>
      <xdr:rowOff>70486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61613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520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40639</xdr:rowOff>
    </xdr:from>
    <xdr:to>
      <xdr:col>45</xdr:col>
      <xdr:colOff>177800</xdr:colOff>
      <xdr:row>97</xdr:row>
      <xdr:rowOff>86385</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7861300" y="16328389"/>
          <a:ext cx="889000" cy="388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164948</xdr:rowOff>
    </xdr:from>
    <xdr:to>
      <xdr:col>46</xdr:col>
      <xdr:colOff>38100</xdr:colOff>
      <xdr:row>96</xdr:row>
      <xdr:rowOff>95098</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86225</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54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14694</xdr:rowOff>
    </xdr:from>
    <xdr:to>
      <xdr:col>41</xdr:col>
      <xdr:colOff>50800</xdr:colOff>
      <xdr:row>97</xdr:row>
      <xdr:rowOff>86385</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6972300" y="16645344"/>
          <a:ext cx="889000" cy="7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927</xdr:rowOff>
    </xdr:from>
    <xdr:to>
      <xdr:col>41</xdr:col>
      <xdr:colOff>101600</xdr:colOff>
      <xdr:row>96</xdr:row>
      <xdr:rowOff>102527</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119054</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12649</xdr:rowOff>
    </xdr:from>
    <xdr:to>
      <xdr:col>36</xdr:col>
      <xdr:colOff>165100</xdr:colOff>
      <xdr:row>96</xdr:row>
      <xdr:rowOff>114249</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47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130776</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24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69087</xdr:rowOff>
    </xdr:from>
    <xdr:to>
      <xdr:col>55</xdr:col>
      <xdr:colOff>50800</xdr:colOff>
      <xdr:row>92</xdr:row>
      <xdr:rowOff>170687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5842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91964</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5693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37731</xdr:rowOff>
    </xdr:from>
    <xdr:to>
      <xdr:col>50</xdr:col>
      <xdr:colOff>165100</xdr:colOff>
      <xdr:row>92</xdr:row>
      <xdr:rowOff>139331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5811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90</xdr:row>
      <xdr:rowOff>155858</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5586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161289</xdr:rowOff>
    </xdr:from>
    <xdr:to>
      <xdr:col>46</xdr:col>
      <xdr:colOff>38100</xdr:colOff>
      <xdr:row>95</xdr:row>
      <xdr:rowOff>91439</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27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107966</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052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35585</xdr:rowOff>
    </xdr:from>
    <xdr:to>
      <xdr:col>41</xdr:col>
      <xdr:colOff>101600</xdr:colOff>
      <xdr:row>97</xdr:row>
      <xdr:rowOff>137185</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66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128312</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75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135344</xdr:rowOff>
    </xdr:from>
    <xdr:to>
      <xdr:col>36</xdr:col>
      <xdr:colOff>165100</xdr:colOff>
      <xdr:row>97</xdr:row>
      <xdr:rowOff>65494</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594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56621</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687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90246</xdr:rowOff>
    </xdr:from>
    <xdr:to>
      <xdr:col>85</xdr:col>
      <xdr:colOff>126364</xdr:colOff>
      <xdr:row>39</xdr:row>
      <xdr:rowOff>19228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405196"/>
          <a:ext cx="1269" cy="1300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23055</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70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19228</xdr:rowOff>
    </xdr:from>
    <xdr:to>
      <xdr:col>86</xdr:col>
      <xdr:colOff>25400</xdr:colOff>
      <xdr:row>39</xdr:row>
      <xdr:rowOff>19228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705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36923</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18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90246</xdr:rowOff>
    </xdr:from>
    <xdr:to>
      <xdr:col>86</xdr:col>
      <xdr:colOff>25400</xdr:colOff>
      <xdr:row>31</xdr:row>
      <xdr:rowOff>90246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405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128080</xdr:rowOff>
    </xdr:from>
    <xdr:to>
      <xdr:col>85</xdr:col>
      <xdr:colOff>127000</xdr:colOff>
      <xdr:row>38</xdr:row>
      <xdr:rowOff>145682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5481300" y="6643180"/>
          <a:ext cx="838200" cy="1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99471</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271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76594</xdr:rowOff>
    </xdr:from>
    <xdr:to>
      <xdr:col>85</xdr:col>
      <xdr:colOff>177800</xdr:colOff>
      <xdr:row>38</xdr:row>
      <xdr:rowOff>6744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42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95580</xdr:rowOff>
    </xdr:from>
    <xdr:to>
      <xdr:col>81</xdr:col>
      <xdr:colOff>50800</xdr:colOff>
      <xdr:row>38</xdr:row>
      <xdr:rowOff>128080</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4592300" y="5924880"/>
          <a:ext cx="889000" cy="718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85890</xdr:rowOff>
    </xdr:from>
    <xdr:to>
      <xdr:col>81</xdr:col>
      <xdr:colOff>101600</xdr:colOff>
      <xdr:row>38</xdr:row>
      <xdr:rowOff>16040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42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32567</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204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95580</xdr:rowOff>
    </xdr:from>
    <xdr:to>
      <xdr:col>76</xdr:col>
      <xdr:colOff>114300</xdr:colOff>
      <xdr:row>36</xdr:row>
      <xdr:rowOff>82550</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3703300" y="5924880"/>
          <a:ext cx="889000" cy="329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69469</xdr:rowOff>
    </xdr:from>
    <xdr:to>
      <xdr:col>76</xdr:col>
      <xdr:colOff>165100</xdr:colOff>
      <xdr:row>37</xdr:row>
      <xdr:rowOff>171069</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162196</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50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54127</xdr:rowOff>
    </xdr:from>
    <xdr:to>
      <xdr:col>71</xdr:col>
      <xdr:colOff>177800</xdr:colOff>
      <xdr:row>36</xdr:row>
      <xdr:rowOff>82550</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2814300" y="6054877"/>
          <a:ext cx="889000" cy="199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37046</xdr:rowOff>
    </xdr:from>
    <xdr:to>
      <xdr:col>72</xdr:col>
      <xdr:colOff>38100</xdr:colOff>
      <xdr:row>37</xdr:row>
      <xdr:rowOff>138646</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38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129773</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47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54686</xdr:rowOff>
    </xdr:from>
    <xdr:to>
      <xdr:col>67</xdr:col>
      <xdr:colOff>101600</xdr:colOff>
      <xdr:row>37</xdr:row>
      <xdr:rowOff>156286</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147414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49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94882</xdr:rowOff>
    </xdr:from>
    <xdr:to>
      <xdr:col>85</xdr:col>
      <xdr:colOff>177800</xdr:colOff>
      <xdr:row>39</xdr:row>
      <xdr:rowOff>25032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60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9809</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52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77280</xdr:rowOff>
    </xdr:from>
    <xdr:to>
      <xdr:col>81</xdr:col>
      <xdr:colOff>101600</xdr:colOff>
      <xdr:row>39</xdr:row>
      <xdr:rowOff>7430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59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170007</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685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44780</xdr:rowOff>
    </xdr:from>
    <xdr:to>
      <xdr:col>76</xdr:col>
      <xdr:colOff>165100</xdr:colOff>
      <xdr:row>34</xdr:row>
      <xdr:rowOff>146380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58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162907</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5649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31750</xdr:rowOff>
    </xdr:from>
    <xdr:to>
      <xdr:col>72</xdr:col>
      <xdr:colOff>38100</xdr:colOff>
      <xdr:row>36</xdr:row>
      <xdr:rowOff>133350</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20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149877</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5979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3327</xdr:rowOff>
    </xdr:from>
    <xdr:to>
      <xdr:col>67</xdr:col>
      <xdr:colOff>101600</xdr:colOff>
      <xdr:row>35</xdr:row>
      <xdr:rowOff>104927</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004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121454</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5779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45182</xdr:rowOff>
    </xdr:from>
    <xdr:to>
      <xdr:col>85</xdr:col>
      <xdr:colOff>126364</xdr:colOff>
      <xdr:row>58</xdr:row>
      <xdr:rowOff>28852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89132"/>
          <a:ext cx="1269" cy="1183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32679</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997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28852</xdr:rowOff>
    </xdr:from>
    <xdr:to>
      <xdr:col>86</xdr:col>
      <xdr:colOff>25400</xdr:colOff>
      <xdr:row>58</xdr:row>
      <xdr:rowOff>28852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97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163309</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56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179,904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45182</xdr:rowOff>
    </xdr:from>
    <xdr:to>
      <xdr:col>86</xdr:col>
      <xdr:colOff>25400</xdr:colOff>
      <xdr:row>51</xdr:row>
      <xdr:rowOff>45182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8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135250</xdr:rowOff>
    </xdr:from>
    <xdr:to>
      <xdr:col>85</xdr:col>
      <xdr:colOff>127000</xdr:colOff>
      <xdr:row>57</xdr:row>
      <xdr:rowOff>73680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736450"/>
          <a:ext cx="838200" cy="109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67792</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668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89365</xdr:rowOff>
    </xdr:from>
    <xdr:to>
      <xdr:col>85</xdr:col>
      <xdr:colOff>177800</xdr:colOff>
      <xdr:row>57</xdr:row>
      <xdr:rowOff>19515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9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9147</xdr:rowOff>
    </xdr:from>
    <xdr:to>
      <xdr:col>81</xdr:col>
      <xdr:colOff>50800</xdr:colOff>
      <xdr:row>57</xdr:row>
      <xdr:rowOff>73680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4592300" y="9781797"/>
          <a:ext cx="889000" cy="64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124272</xdr:rowOff>
    </xdr:from>
    <xdr:to>
      <xdr:col>81</xdr:col>
      <xdr:colOff>101600</xdr:colOff>
      <xdr:row>57</xdr:row>
      <xdr:rowOff>54422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72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70949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50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82207</xdr:rowOff>
    </xdr:from>
    <xdr:to>
      <xdr:col>76</xdr:col>
      <xdr:colOff>114300</xdr:colOff>
      <xdr:row>57</xdr:row>
      <xdr:rowOff>9147</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683407"/>
          <a:ext cx="889000" cy="98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129713</xdr:rowOff>
    </xdr:from>
    <xdr:to>
      <xdr:col>76</xdr:col>
      <xdr:colOff>165100</xdr:colOff>
      <xdr:row>57</xdr:row>
      <xdr:rowOff>59863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73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76390</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50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82207</xdr:rowOff>
    </xdr:from>
    <xdr:to>
      <xdr:col>71</xdr:col>
      <xdr:colOff>177800</xdr:colOff>
      <xdr:row>57</xdr:row>
      <xdr:rowOff>57351</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683407"/>
          <a:ext cx="889000" cy="146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76220</xdr:rowOff>
    </xdr:from>
    <xdr:to>
      <xdr:col>72</xdr:col>
      <xdr:colOff>38100</xdr:colOff>
      <xdr:row>57</xdr:row>
      <xdr:rowOff>6370</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67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168947</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770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122924</xdr:rowOff>
    </xdr:from>
    <xdr:to>
      <xdr:col>67</xdr:col>
      <xdr:colOff>101600</xdr:colOff>
      <xdr:row>57</xdr:row>
      <xdr:rowOff>53074</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72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69601</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49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84450</xdr:rowOff>
    </xdr:from>
    <xdr:to>
      <xdr:col>85</xdr:col>
      <xdr:colOff>177800</xdr:colOff>
      <xdr:row>57</xdr:row>
      <xdr:rowOff>14600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68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107327</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537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22880</xdr:rowOff>
    </xdr:from>
    <xdr:to>
      <xdr:col>81</xdr:col>
      <xdr:colOff>101600</xdr:colOff>
      <xdr:row>57</xdr:row>
      <xdr:rowOff>124480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79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115607</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888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129797</xdr:rowOff>
    </xdr:from>
    <xdr:to>
      <xdr:col>76</xdr:col>
      <xdr:colOff>165100</xdr:colOff>
      <xdr:row>57</xdr:row>
      <xdr:rowOff>59947</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73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51074</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823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31407</xdr:rowOff>
    </xdr:from>
    <xdr:to>
      <xdr:col>72</xdr:col>
      <xdr:colOff>38100</xdr:colOff>
      <xdr:row>56</xdr:row>
      <xdr:rowOff>133007</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632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149534</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407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6551</xdr:rowOff>
    </xdr:from>
    <xdr:to>
      <xdr:col>67</xdr:col>
      <xdr:colOff>101600</xdr:colOff>
      <xdr:row>57</xdr:row>
      <xdr:rowOff>108151</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779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99278</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871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56882</xdr:rowOff>
    </xdr:from>
    <xdr:to>
      <xdr:col>85</xdr:col>
      <xdr:colOff>126364</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229832"/>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118759</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663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3559</xdr:rowOff>
    </xdr:from>
    <xdr:ext cx="534377"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200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56882</xdr:rowOff>
    </xdr:from>
    <xdr:to>
      <xdr:col>86</xdr:col>
      <xdr:colOff>25400</xdr:colOff>
      <xdr:row>71</xdr:row>
      <xdr:rowOff>56882</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22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93261</xdr:rowOff>
    </xdr:from>
    <xdr:to>
      <xdr:col>85</xdr:col>
      <xdr:colOff>127000</xdr:colOff>
      <xdr:row>79</xdr:row>
      <xdr:rowOff>98715</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5481300" y="13637811"/>
          <a:ext cx="838200" cy="5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36208</xdr:rowOff>
    </xdr:from>
    <xdr:ext cx="469744"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4093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13331</xdr:rowOff>
    </xdr:from>
    <xdr:to>
      <xdr:col>85</xdr:col>
      <xdr:colOff>177800</xdr:colOff>
      <xdr:row>79</xdr:row>
      <xdr:rowOff>114931</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557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93261</xdr:rowOff>
    </xdr:from>
    <xdr:to>
      <xdr:col>81</xdr:col>
      <xdr:colOff>50800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4592300" y="13637811"/>
          <a:ext cx="889000" cy="5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162509</xdr:rowOff>
    </xdr:from>
    <xdr:to>
      <xdr:col>81</xdr:col>
      <xdr:colOff>101600</xdr:colOff>
      <xdr:row>79</xdr:row>
      <xdr:rowOff>92659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53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109186</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310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90388</xdr:rowOff>
    </xdr:from>
    <xdr:to>
      <xdr:col>76</xdr:col>
      <xdr:colOff>114300</xdr:colOff>
      <xdr:row>79</xdr:row>
      <xdr:rowOff>98879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3703300" y="13634938"/>
          <a:ext cx="8890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146997</xdr:rowOff>
    </xdr:from>
    <xdr:to>
      <xdr:col>76</xdr:col>
      <xdr:colOff>165100</xdr:colOff>
      <xdr:row>79</xdr:row>
      <xdr:rowOff>77147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520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93674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29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90388</xdr:rowOff>
    </xdr:from>
    <xdr:to>
      <xdr:col>71</xdr:col>
      <xdr:colOff>177800</xdr:colOff>
      <xdr:row>79</xdr:row>
      <xdr:rowOff>95090</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flipV="1">
          <a:off x="12814300" y="13634938"/>
          <a:ext cx="889000" cy="4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165514</xdr:rowOff>
    </xdr:from>
    <xdr:to>
      <xdr:col>72</xdr:col>
      <xdr:colOff>38100</xdr:colOff>
      <xdr:row>79</xdr:row>
      <xdr:rowOff>95664</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53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112191</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31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153398</xdr:rowOff>
    </xdr:from>
    <xdr:to>
      <xdr:col>67</xdr:col>
      <xdr:colOff>101600</xdr:colOff>
      <xdr:row>79</xdr:row>
      <xdr:rowOff>83548</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52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100075</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30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47915</xdr:rowOff>
    </xdr:from>
    <xdr:to>
      <xdr:col>85</xdr:col>
      <xdr:colOff>177800</xdr:colOff>
      <xdr:row>79</xdr:row>
      <xdr:rowOff>149515</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59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163208</xdr:rowOff>
    </xdr:from>
    <xdr:ext cx="249299"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5363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42461</xdr:rowOff>
    </xdr:from>
    <xdr:to>
      <xdr:col>81</xdr:col>
      <xdr:colOff>101600</xdr:colOff>
      <xdr:row>79</xdr:row>
      <xdr:rowOff>144061</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58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135188</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292017" y="136797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39588</xdr:rowOff>
    </xdr:from>
    <xdr:to>
      <xdr:col>72</xdr:col>
      <xdr:colOff>38100</xdr:colOff>
      <xdr:row>79</xdr:row>
      <xdr:rowOff>141188</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58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132315</xdr:rowOff>
    </xdr:from>
    <xdr:ext cx="378565"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514017" y="136768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44290</xdr:rowOff>
    </xdr:from>
    <xdr:to>
      <xdr:col>67</xdr:col>
      <xdr:colOff>101600</xdr:colOff>
      <xdr:row>79</xdr:row>
      <xdr:rowOff>145890</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58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137017</xdr:rowOff>
    </xdr:from>
    <xdr:ext cx="378565"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625017" y="13681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91858</xdr:rowOff>
    </xdr:from>
    <xdr:to>
      <xdr:col>85</xdr:col>
      <xdr:colOff>126364</xdr:colOff>
      <xdr:row>98</xdr:row>
      <xdr:rowOff>155897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350908"/>
          <a:ext cx="1269" cy="1607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159724</xdr:rowOff>
    </xdr:from>
    <xdr:ext cx="469744"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961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155897</xdr:rowOff>
    </xdr:from>
    <xdr:to>
      <xdr:col>86</xdr:col>
      <xdr:colOff>25400</xdr:colOff>
      <xdr:row>98</xdr:row>
      <xdr:rowOff>155897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957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38535</xdr:rowOff>
    </xdr:from>
    <xdr:ext cx="599010"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126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91858</xdr:rowOff>
    </xdr:from>
    <xdr:to>
      <xdr:col>86</xdr:col>
      <xdr:colOff>25400</xdr:colOff>
      <xdr:row>89</xdr:row>
      <xdr:rowOff>91858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3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61748</xdr:rowOff>
    </xdr:from>
    <xdr:to>
      <xdr:col>85</xdr:col>
      <xdr:colOff>127000</xdr:colOff>
      <xdr:row>96</xdr:row>
      <xdr:rowOff>62091</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5481300" y="16349498"/>
          <a:ext cx="838200" cy="171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28239</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315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5362</xdr:rowOff>
    </xdr:from>
    <xdr:to>
      <xdr:col>85</xdr:col>
      <xdr:colOff>177800</xdr:colOff>
      <xdr:row>96</xdr:row>
      <xdr:rowOff>106962</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46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61748</xdr:rowOff>
    </xdr:from>
    <xdr:to>
      <xdr:col>81</xdr:col>
      <xdr:colOff>50800</xdr:colOff>
      <xdr:row>96</xdr:row>
      <xdr:rowOff>33662</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4592300" y="16349498"/>
          <a:ext cx="889000" cy="143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15128</xdr:rowOff>
    </xdr:from>
    <xdr:to>
      <xdr:col>81</xdr:col>
      <xdr:colOff>101600</xdr:colOff>
      <xdr:row>96</xdr:row>
      <xdr:rowOff>116728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47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107855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56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33662</xdr:rowOff>
    </xdr:from>
    <xdr:to>
      <xdr:col>76</xdr:col>
      <xdr:colOff>114300</xdr:colOff>
      <xdr:row>96</xdr:row>
      <xdr:rowOff>84265</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492862"/>
          <a:ext cx="889000" cy="50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31375</xdr:rowOff>
    </xdr:from>
    <xdr:to>
      <xdr:col>76</xdr:col>
      <xdr:colOff>165100</xdr:colOff>
      <xdr:row>96</xdr:row>
      <xdr:rowOff>132975</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124102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58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84265</xdr:rowOff>
    </xdr:from>
    <xdr:to>
      <xdr:col>71</xdr:col>
      <xdr:colOff>177800</xdr:colOff>
      <xdr:row>96</xdr:row>
      <xdr:rowOff>96413</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543465"/>
          <a:ext cx="889000" cy="12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52699</xdr:rowOff>
    </xdr:from>
    <xdr:to>
      <xdr:col>72</xdr:col>
      <xdr:colOff>38100</xdr:colOff>
      <xdr:row>96</xdr:row>
      <xdr:rowOff>154299</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145426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604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45287</xdr:rowOff>
    </xdr:from>
    <xdr:to>
      <xdr:col>67</xdr:col>
      <xdr:colOff>101600</xdr:colOff>
      <xdr:row>96</xdr:row>
      <xdr:rowOff>146887</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163414</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27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11291</xdr:rowOff>
    </xdr:from>
    <xdr:to>
      <xdr:col>85</xdr:col>
      <xdr:colOff>177800</xdr:colOff>
      <xdr:row>96</xdr:row>
      <xdr:rowOff>112891</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470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161168</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44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10948</xdr:rowOff>
    </xdr:from>
    <xdr:to>
      <xdr:col>81</xdr:col>
      <xdr:colOff>101600</xdr:colOff>
      <xdr:row>95</xdr:row>
      <xdr:rowOff>112548</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29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129075</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073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154312</xdr:rowOff>
    </xdr:from>
    <xdr:to>
      <xdr:col>76</xdr:col>
      <xdr:colOff>165100</xdr:colOff>
      <xdr:row>96</xdr:row>
      <xdr:rowOff>84462</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442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100989</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217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33465</xdr:rowOff>
    </xdr:from>
    <xdr:to>
      <xdr:col>72</xdr:col>
      <xdr:colOff>38100</xdr:colOff>
      <xdr:row>96</xdr:row>
      <xdr:rowOff>135065</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49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151592</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267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45613</xdr:rowOff>
    </xdr:from>
    <xdr:to>
      <xdr:col>67</xdr:col>
      <xdr:colOff>101600</xdr:colOff>
      <xdr:row>96</xdr:row>
      <xdr:rowOff>147213</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504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138340</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59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a:extLst>
            <a:ext uri="{FF2B5EF4-FFF2-40B4-BE49-F238E27FC236}">
              <a16:creationId xmlns:a16="http://schemas.microsoft.com/office/drawing/2014/main" id="{00000000-0008-0000-0700-0000F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2159595" y="5162369"/>
          <a:ext cx="1269"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117582</xdr:rowOff>
    </xdr:from>
    <xdr:ext cx="249299" cy="259045"/>
    <xdr:sp macro="" textlink="">
      <xdr:nvSpPr>
        <xdr:cNvPr id="754" name="諸支出金最小値テキスト">
          <a:extLst>
            <a:ext uri="{FF2B5EF4-FFF2-40B4-BE49-F238E27FC236}">
              <a16:creationId xmlns:a16="http://schemas.microsoft.com/office/drawing/2014/main" id="{00000000-0008-0000-0700-0000F2020000}"/>
            </a:ext>
          </a:extLst>
        </xdr:cNvPr>
        <xdr:cNvSpPr txBox="1"/>
      </xdr:nvSpPr>
      <xdr:spPr>
        <a:xfrm>
          <a:off x="22212300" y="6804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378565" cy="259045"/>
    <xdr:sp macro="" textlink="">
      <xdr:nvSpPr>
        <xdr:cNvPr id="756" name="諸支出金最大値テキスト">
          <a:extLst>
            <a:ext uri="{FF2B5EF4-FFF2-40B4-BE49-F238E27FC236}">
              <a16:creationId xmlns:a16="http://schemas.microsoft.com/office/drawing/2014/main" id="{00000000-0008-0000-0700-0000F4020000}"/>
            </a:ext>
          </a:extLst>
        </xdr:cNvPr>
        <xdr:cNvSpPr txBox="1"/>
      </xdr:nvSpPr>
      <xdr:spPr>
        <a:xfrm>
          <a:off x="22212300" y="4937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516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35033</xdr:rowOff>
    </xdr:from>
    <xdr:ext cx="313932" cy="259045"/>
    <xdr:sp macro="" textlink="">
      <xdr:nvSpPr>
        <xdr:cNvPr id="759" name="諸支出金平均値テキスト">
          <a:extLst>
            <a:ext uri="{FF2B5EF4-FFF2-40B4-BE49-F238E27FC236}">
              <a16:creationId xmlns:a16="http://schemas.microsoft.com/office/drawing/2014/main" id="{00000000-0008-0000-0700-0000F7020000}"/>
            </a:ext>
          </a:extLst>
        </xdr:cNvPr>
        <xdr:cNvSpPr txBox="1"/>
      </xdr:nvSpPr>
      <xdr:spPr>
        <a:xfrm>
          <a:off x="22212300" y="655013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12156</xdr:rowOff>
    </xdr:from>
    <xdr:to>
      <xdr:col>116</xdr:col>
      <xdr:colOff>114300</xdr:colOff>
      <xdr:row>39</xdr:row>
      <xdr:rowOff>113756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2110700" y="669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39915</xdr:rowOff>
    </xdr:from>
    <xdr:to>
      <xdr:col>112</xdr:col>
      <xdr:colOff>38100</xdr:colOff>
      <xdr:row>38</xdr:row>
      <xdr:rowOff>141515</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1272500" y="655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158041</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4017" y="6330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124823</xdr:rowOff>
    </xdr:from>
    <xdr:to>
      <xdr:col>107</xdr:col>
      <xdr:colOff>101600</xdr:colOff>
      <xdr:row>39</xdr:row>
      <xdr:rowOff>54973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0383500" y="663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71500</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77333" y="64151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159113</xdr:rowOff>
    </xdr:from>
    <xdr:to>
      <xdr:col>102</xdr:col>
      <xdr:colOff>165100</xdr:colOff>
      <xdr:row>39</xdr:row>
      <xdr:rowOff>89263</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9494500" y="667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105790</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88333" y="64494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87267</xdr:rowOff>
    </xdr:from>
    <xdr:to>
      <xdr:col>98</xdr:col>
      <xdr:colOff>38100</xdr:colOff>
      <xdr:row>39</xdr:row>
      <xdr:rowOff>17417</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8605500" y="6602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33944</xdr:rowOff>
    </xdr:from>
    <xdr:ext cx="313932"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99333" y="63775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162032</xdr:rowOff>
    </xdr:from>
    <xdr:ext cx="249299" cy="259045"/>
    <xdr:sp macro="" textlink="">
      <xdr:nvSpPr>
        <xdr:cNvPr id="778" name="諸支出金該当値テキスト">
          <a:extLst>
            <a:ext uri="{FF2B5EF4-FFF2-40B4-BE49-F238E27FC236}">
              <a16:creationId xmlns:a16="http://schemas.microsoft.com/office/drawing/2014/main" id="{00000000-0008-0000-0700-00000A030000}"/>
            </a:ext>
          </a:extLst>
        </xdr:cNvPr>
        <xdr:cNvSpPr txBox="1"/>
      </xdr:nvSpPr>
      <xdr:spPr>
        <a:xfrm>
          <a:off x="22212300" y="6677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類似団体内平均と比較して、民生費、土木費、教育費が平均値を上回っている。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そのうち前年度と比較して増加しているのは民生費と教育費であり、民生費は物価高騰対応重点支援給付金事業などの増、教育費は総合体育館運営費、武蔵ヶ丘北小学校校舎・給食室新築事業、菊陽北小学校建設費などの増が要因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熊本県菊陽町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財政調整基金残高については、令和</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年度から令和</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年度にかけて、積立額が取崩額を上回ったため増加した。</a:t>
          </a:r>
        </a:p>
        <a:p>
          <a:r>
            <a:rPr kumimoji="1" lang="ja-JP" altLang="en-US" sz="1200">
              <a:latin typeface="ＭＳ ゴシック" pitchFamily="49" charset="-128"/>
              <a:ea typeface="ＭＳ ゴシック" pitchFamily="49" charset="-128"/>
            </a:rPr>
            <a:t>　令和</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年度の実質収支額については、歳入の前年度からの減額が、歳出の前年度からの減額よりも大きく、また、翌年度に繰り越すべき財源が増加したため、実質収支額は減少した。</a:t>
          </a:r>
        </a:p>
        <a:p>
          <a:r>
            <a:rPr kumimoji="1" lang="ja-JP" altLang="en-US" sz="1200">
              <a:latin typeface="ＭＳ ゴシック" pitchFamily="49" charset="-128"/>
              <a:ea typeface="ＭＳ ゴシック" pitchFamily="49" charset="-128"/>
            </a:rPr>
            <a:t>　実質単年度収支については、積立金取崩し額は減少したものの、繰上償還金と単年度収支も減少したため、実質単年度収支は減少した。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熊本県菊陽町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一般会計、他全ての会計において、実質赤字はなかった。</a:t>
          </a:r>
        </a:p>
        <a:p>
          <a:r>
            <a:rPr kumimoji="1" lang="ja-JP" altLang="en-US" sz="1400">
              <a:latin typeface="ＭＳ ゴシック" pitchFamily="49" charset="-128"/>
              <a:ea typeface="ＭＳ ゴシック" pitchFamily="49" charset="-128"/>
            </a:rPr>
            <a:t>　今後も、引き続き各会計の実質収支等の状況を注視し、健全な財政運営に努めていく。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90" zoomScaleNormal="90"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75" thickBot="1" x14ac:dyDescent="0.2">
      <c r="B2" s="176" t="s">
        <v>77</v>
      </c>
      <c r="C2" s="176"/>
      <c r="D2" s="177"/>
    </row>
    <row r="3" spans="1:119" ht="18.75" customHeight="1" thickBot="1" x14ac:dyDescent="0.2">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15">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21084254</v>
      </c>
      <c r="BO4" s="462"/>
      <c r="BP4" s="462"/>
      <c r="BQ4" s="462"/>
      <c r="BR4" s="462"/>
      <c r="BS4" s="462"/>
      <c r="BT4" s="462"/>
      <c r="BU4" s="463"/>
      <c r="BV4" s="461">
        <v>21579564</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3.1</v>
      </c>
      <c r="CU4" s="602"/>
      <c r="CV4" s="602"/>
      <c r="CW4" s="602"/>
      <c r="CX4" s="602"/>
      <c r="CY4" s="602"/>
      <c r="CZ4" s="602"/>
      <c r="DA4" s="603"/>
      <c r="DB4" s="601">
        <v>7.4</v>
      </c>
      <c r="DC4" s="602"/>
      <c r="DD4" s="602"/>
      <c r="DE4" s="602"/>
      <c r="DF4" s="602"/>
      <c r="DG4" s="602"/>
      <c r="DH4" s="602"/>
      <c r="DI4" s="603"/>
    </row>
    <row r="5" spans="1:119" ht="18.75" customHeight="1" x14ac:dyDescent="0.15">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20359902</v>
      </c>
      <c r="BO5" s="433"/>
      <c r="BP5" s="433"/>
      <c r="BQ5" s="433"/>
      <c r="BR5" s="433"/>
      <c r="BS5" s="433"/>
      <c r="BT5" s="433"/>
      <c r="BU5" s="434"/>
      <c r="BV5" s="432">
        <v>20563879</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91.8</v>
      </c>
      <c r="CU5" s="430"/>
      <c r="CV5" s="430"/>
      <c r="CW5" s="430"/>
      <c r="CX5" s="430"/>
      <c r="CY5" s="430"/>
      <c r="CZ5" s="430"/>
      <c r="DA5" s="431"/>
      <c r="DB5" s="429">
        <v>88.6</v>
      </c>
      <c r="DC5" s="430"/>
      <c r="DD5" s="430"/>
      <c r="DE5" s="430"/>
      <c r="DF5" s="430"/>
      <c r="DG5" s="430"/>
      <c r="DH5" s="430"/>
      <c r="DI5" s="431"/>
    </row>
    <row r="6" spans="1:119" ht="18.75" customHeight="1" x14ac:dyDescent="0.15">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90</v>
      </c>
      <c r="AV6" s="491"/>
      <c r="AW6" s="491"/>
      <c r="AX6" s="491"/>
      <c r="AY6" s="446" t="s">
        <v>98</v>
      </c>
      <c r="AZ6" s="447"/>
      <c r="BA6" s="447"/>
      <c r="BB6" s="447"/>
      <c r="BC6" s="447"/>
      <c r="BD6" s="447"/>
      <c r="BE6" s="447"/>
      <c r="BF6" s="447"/>
      <c r="BG6" s="447"/>
      <c r="BH6" s="447"/>
      <c r="BI6" s="447"/>
      <c r="BJ6" s="447"/>
      <c r="BK6" s="447"/>
      <c r="BL6" s="447"/>
      <c r="BM6" s="448"/>
      <c r="BN6" s="432">
        <v>724352</v>
      </c>
      <c r="BO6" s="433"/>
      <c r="BP6" s="433"/>
      <c r="BQ6" s="433"/>
      <c r="BR6" s="433"/>
      <c r="BS6" s="433"/>
      <c r="BT6" s="433"/>
      <c r="BU6" s="434"/>
      <c r="BV6" s="432">
        <v>1015685</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91.9</v>
      </c>
      <c r="CU6" s="576"/>
      <c r="CV6" s="576"/>
      <c r="CW6" s="576"/>
      <c r="CX6" s="576"/>
      <c r="CY6" s="576"/>
      <c r="CZ6" s="576"/>
      <c r="DA6" s="577"/>
      <c r="DB6" s="575">
        <v>89.4</v>
      </c>
      <c r="DC6" s="576"/>
      <c r="DD6" s="576"/>
      <c r="DE6" s="576"/>
      <c r="DF6" s="576"/>
      <c r="DG6" s="576"/>
      <c r="DH6" s="576"/>
      <c r="DI6" s="577"/>
    </row>
    <row r="7" spans="1:119" ht="18.75" customHeight="1" x14ac:dyDescent="0.15">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90</v>
      </c>
      <c r="AV7" s="491"/>
      <c r="AW7" s="491"/>
      <c r="AX7" s="491"/>
      <c r="AY7" s="446" t="s">
        <v>101</v>
      </c>
      <c r="AZ7" s="447"/>
      <c r="BA7" s="447"/>
      <c r="BB7" s="447"/>
      <c r="BC7" s="447"/>
      <c r="BD7" s="447"/>
      <c r="BE7" s="447"/>
      <c r="BF7" s="447"/>
      <c r="BG7" s="447"/>
      <c r="BH7" s="447"/>
      <c r="BI7" s="447"/>
      <c r="BJ7" s="447"/>
      <c r="BK7" s="447"/>
      <c r="BL7" s="447"/>
      <c r="BM7" s="448"/>
      <c r="BN7" s="432">
        <v>416521</v>
      </c>
      <c r="BO7" s="433"/>
      <c r="BP7" s="433"/>
      <c r="BQ7" s="433"/>
      <c r="BR7" s="433"/>
      <c r="BS7" s="433"/>
      <c r="BT7" s="433"/>
      <c r="BU7" s="434"/>
      <c r="BV7" s="432">
        <v>309365</v>
      </c>
      <c r="BW7" s="433"/>
      <c r="BX7" s="433"/>
      <c r="BY7" s="433"/>
      <c r="BZ7" s="433"/>
      <c r="CA7" s="433"/>
      <c r="CB7" s="433"/>
      <c r="CC7" s="434"/>
      <c r="CD7" s="472" t="s">
        <v>102</v>
      </c>
      <c r="CE7" s="392"/>
      <c r="CF7" s="392"/>
      <c r="CG7" s="392"/>
      <c r="CH7" s="392"/>
      <c r="CI7" s="392"/>
      <c r="CJ7" s="392"/>
      <c r="CK7" s="392"/>
      <c r="CL7" s="392"/>
      <c r="CM7" s="392"/>
      <c r="CN7" s="392"/>
      <c r="CO7" s="392"/>
      <c r="CP7" s="392"/>
      <c r="CQ7" s="392"/>
      <c r="CR7" s="392"/>
      <c r="CS7" s="473"/>
      <c r="CT7" s="432">
        <v>9778199</v>
      </c>
      <c r="CU7" s="433"/>
      <c r="CV7" s="433"/>
      <c r="CW7" s="433"/>
      <c r="CX7" s="433"/>
      <c r="CY7" s="433"/>
      <c r="CZ7" s="433"/>
      <c r="DA7" s="434"/>
      <c r="DB7" s="432">
        <v>9513567</v>
      </c>
      <c r="DC7" s="433"/>
      <c r="DD7" s="433"/>
      <c r="DE7" s="433"/>
      <c r="DF7" s="433"/>
      <c r="DG7" s="433"/>
      <c r="DH7" s="433"/>
      <c r="DI7" s="434"/>
    </row>
    <row r="8" spans="1:119" ht="18.75" customHeight="1" thickBot="1" x14ac:dyDescent="0.2">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103</v>
      </c>
      <c r="AN8" s="389"/>
      <c r="AO8" s="389"/>
      <c r="AP8" s="389"/>
      <c r="AQ8" s="389"/>
      <c r="AR8" s="389"/>
      <c r="AS8" s="389"/>
      <c r="AT8" s="390"/>
      <c r="AU8" s="490" t="s">
        <v>90</v>
      </c>
      <c r="AV8" s="491"/>
      <c r="AW8" s="491"/>
      <c r="AX8" s="491"/>
      <c r="AY8" s="446" t="s">
        <v>104</v>
      </c>
      <c r="AZ8" s="447"/>
      <c r="BA8" s="447"/>
      <c r="BB8" s="447"/>
      <c r="BC8" s="447"/>
      <c r="BD8" s="447"/>
      <c r="BE8" s="447"/>
      <c r="BF8" s="447"/>
      <c r="BG8" s="447"/>
      <c r="BH8" s="447"/>
      <c r="BI8" s="447"/>
      <c r="BJ8" s="447"/>
      <c r="BK8" s="447"/>
      <c r="BL8" s="447"/>
      <c r="BM8" s="448"/>
      <c r="BN8" s="432">
        <v>307831</v>
      </c>
      <c r="BO8" s="433"/>
      <c r="BP8" s="433"/>
      <c r="BQ8" s="433"/>
      <c r="BR8" s="433"/>
      <c r="BS8" s="433"/>
      <c r="BT8" s="433"/>
      <c r="BU8" s="434"/>
      <c r="BV8" s="432">
        <v>706320</v>
      </c>
      <c r="BW8" s="433"/>
      <c r="BX8" s="433"/>
      <c r="BY8" s="433"/>
      <c r="BZ8" s="433"/>
      <c r="CA8" s="433"/>
      <c r="CB8" s="433"/>
      <c r="CC8" s="434"/>
      <c r="CD8" s="472" t="s">
        <v>105</v>
      </c>
      <c r="CE8" s="392"/>
      <c r="CF8" s="392"/>
      <c r="CG8" s="392"/>
      <c r="CH8" s="392"/>
      <c r="CI8" s="392"/>
      <c r="CJ8" s="392"/>
      <c r="CK8" s="392"/>
      <c r="CL8" s="392"/>
      <c r="CM8" s="392"/>
      <c r="CN8" s="392"/>
      <c r="CO8" s="392"/>
      <c r="CP8" s="392"/>
      <c r="CQ8" s="392"/>
      <c r="CR8" s="392"/>
      <c r="CS8" s="473"/>
      <c r="CT8" s="535">
        <v>0.94</v>
      </c>
      <c r="CU8" s="536"/>
      <c r="CV8" s="536"/>
      <c r="CW8" s="536"/>
      <c r="CX8" s="536"/>
      <c r="CY8" s="536"/>
      <c r="CZ8" s="536"/>
      <c r="DA8" s="537"/>
      <c r="DB8" s="535">
        <v>0.96</v>
      </c>
      <c r="DC8" s="536"/>
      <c r="DD8" s="536"/>
      <c r="DE8" s="536"/>
      <c r="DF8" s="536"/>
      <c r="DG8" s="536"/>
      <c r="DH8" s="536"/>
      <c r="DI8" s="537"/>
    </row>
    <row r="9" spans="1:119" ht="18.75" customHeight="1" thickBot="1" x14ac:dyDescent="0.2">
      <c r="A9" s="175"/>
      <c r="B9" s="564" t="s">
        <v>106</v>
      </c>
      <c r="C9" s="565"/>
      <c r="D9" s="565"/>
      <c r="E9" s="565"/>
      <c r="F9" s="565"/>
      <c r="G9" s="565"/>
      <c r="H9" s="565"/>
      <c r="I9" s="565"/>
      <c r="J9" s="565"/>
      <c r="K9" s="483"/>
      <c r="L9" s="566" t="s">
        <v>107</v>
      </c>
      <c r="M9" s="567"/>
      <c r="N9" s="567"/>
      <c r="O9" s="567"/>
      <c r="P9" s="567"/>
      <c r="Q9" s="568"/>
      <c r="R9" s="569">
        <v>43337</v>
      </c>
      <c r="S9" s="570"/>
      <c r="T9" s="570"/>
      <c r="U9" s="570"/>
      <c r="V9" s="571"/>
      <c r="W9" s="501" t="s">
        <v>108</v>
      </c>
      <c r="X9" s="502"/>
      <c r="Y9" s="502"/>
      <c r="Z9" s="502"/>
      <c r="AA9" s="502"/>
      <c r="AB9" s="502"/>
      <c r="AC9" s="502"/>
      <c r="AD9" s="502"/>
      <c r="AE9" s="502"/>
      <c r="AF9" s="502"/>
      <c r="AG9" s="502"/>
      <c r="AH9" s="502"/>
      <c r="AI9" s="502"/>
      <c r="AJ9" s="502"/>
      <c r="AK9" s="502"/>
      <c r="AL9" s="572"/>
      <c r="AM9" s="489" t="s">
        <v>109</v>
      </c>
      <c r="AN9" s="389"/>
      <c r="AO9" s="389"/>
      <c r="AP9" s="389"/>
      <c r="AQ9" s="389"/>
      <c r="AR9" s="389"/>
      <c r="AS9" s="389"/>
      <c r="AT9" s="390"/>
      <c r="AU9" s="490" t="s">
        <v>90</v>
      </c>
      <c r="AV9" s="491"/>
      <c r="AW9" s="491"/>
      <c r="AX9" s="491"/>
      <c r="AY9" s="446" t="s">
        <v>110</v>
      </c>
      <c r="AZ9" s="447"/>
      <c r="BA9" s="447"/>
      <c r="BB9" s="447"/>
      <c r="BC9" s="447"/>
      <c r="BD9" s="447"/>
      <c r="BE9" s="447"/>
      <c r="BF9" s="447"/>
      <c r="BG9" s="447"/>
      <c r="BH9" s="447"/>
      <c r="BI9" s="447"/>
      <c r="BJ9" s="447"/>
      <c r="BK9" s="447"/>
      <c r="BL9" s="447"/>
      <c r="BM9" s="448"/>
      <c r="BN9" s="432">
        <v>-398489</v>
      </c>
      <c r="BO9" s="433"/>
      <c r="BP9" s="433"/>
      <c r="BQ9" s="433"/>
      <c r="BR9" s="433"/>
      <c r="BS9" s="433"/>
      <c r="BT9" s="433"/>
      <c r="BU9" s="434"/>
      <c r="BV9" s="432">
        <v>22734</v>
      </c>
      <c r="BW9" s="433"/>
      <c r="BX9" s="433"/>
      <c r="BY9" s="433"/>
      <c r="BZ9" s="433"/>
      <c r="CA9" s="433"/>
      <c r="CB9" s="433"/>
      <c r="CC9" s="434"/>
      <c r="CD9" s="472" t="s">
        <v>111</v>
      </c>
      <c r="CE9" s="392"/>
      <c r="CF9" s="392"/>
      <c r="CG9" s="392"/>
      <c r="CH9" s="392"/>
      <c r="CI9" s="392"/>
      <c r="CJ9" s="392"/>
      <c r="CK9" s="392"/>
      <c r="CL9" s="392"/>
      <c r="CM9" s="392"/>
      <c r="CN9" s="392"/>
      <c r="CO9" s="392"/>
      <c r="CP9" s="392"/>
      <c r="CQ9" s="392"/>
      <c r="CR9" s="392"/>
      <c r="CS9" s="473"/>
      <c r="CT9" s="429">
        <v>11.8</v>
      </c>
      <c r="CU9" s="430"/>
      <c r="CV9" s="430"/>
      <c r="CW9" s="430"/>
      <c r="CX9" s="430"/>
      <c r="CY9" s="430"/>
      <c r="CZ9" s="430"/>
      <c r="DA9" s="431"/>
      <c r="DB9" s="429">
        <v>15.8</v>
      </c>
      <c r="DC9" s="430"/>
      <c r="DD9" s="430"/>
      <c r="DE9" s="430"/>
      <c r="DF9" s="430"/>
      <c r="DG9" s="430"/>
      <c r="DH9" s="430"/>
      <c r="DI9" s="431"/>
    </row>
    <row r="10" spans="1:119" ht="18.75" customHeight="1" thickBot="1" x14ac:dyDescent="0.2">
      <c r="A10" s="175"/>
      <c r="B10" s="564"/>
      <c r="C10" s="565"/>
      <c r="D10" s="565"/>
      <c r="E10" s="565"/>
      <c r="F10" s="565"/>
      <c r="G10" s="565"/>
      <c r="H10" s="565"/>
      <c r="I10" s="565"/>
      <c r="J10" s="565"/>
      <c r="K10" s="483"/>
      <c r="L10" s="388" t="s">
        <v>112</v>
      </c>
      <c r="M10" s="389"/>
      <c r="N10" s="389"/>
      <c r="O10" s="389"/>
      <c r="P10" s="389"/>
      <c r="Q10" s="390"/>
      <c r="R10" s="385">
        <v>40984</v>
      </c>
      <c r="S10" s="386"/>
      <c r="T10" s="386"/>
      <c r="U10" s="386"/>
      <c r="V10" s="445"/>
      <c r="W10" s="573"/>
      <c r="X10" s="383"/>
      <c r="Y10" s="383"/>
      <c r="Z10" s="383"/>
      <c r="AA10" s="383"/>
      <c r="AB10" s="383"/>
      <c r="AC10" s="383"/>
      <c r="AD10" s="383"/>
      <c r="AE10" s="383"/>
      <c r="AF10" s="383"/>
      <c r="AG10" s="383"/>
      <c r="AH10" s="383"/>
      <c r="AI10" s="383"/>
      <c r="AJ10" s="383"/>
      <c r="AK10" s="383"/>
      <c r="AL10" s="574"/>
      <c r="AM10" s="489" t="s">
        <v>113</v>
      </c>
      <c r="AN10" s="389"/>
      <c r="AO10" s="389"/>
      <c r="AP10" s="389"/>
      <c r="AQ10" s="389"/>
      <c r="AR10" s="389"/>
      <c r="AS10" s="389"/>
      <c r="AT10" s="390"/>
      <c r="AU10" s="490" t="s">
        <v>90</v>
      </c>
      <c r="AV10" s="491"/>
      <c r="AW10" s="491"/>
      <c r="AX10" s="491"/>
      <c r="AY10" s="446" t="s">
        <v>114</v>
      </c>
      <c r="AZ10" s="447"/>
      <c r="BA10" s="447"/>
      <c r="BB10" s="447"/>
      <c r="BC10" s="447"/>
      <c r="BD10" s="447"/>
      <c r="BE10" s="447"/>
      <c r="BF10" s="447"/>
      <c r="BG10" s="447"/>
      <c r="BH10" s="447"/>
      <c r="BI10" s="447"/>
      <c r="BJ10" s="447"/>
      <c r="BK10" s="447"/>
      <c r="BL10" s="447"/>
      <c r="BM10" s="448"/>
      <c r="BN10" s="432">
        <v>360078</v>
      </c>
      <c r="BO10" s="433"/>
      <c r="BP10" s="433"/>
      <c r="BQ10" s="433"/>
      <c r="BR10" s="433"/>
      <c r="BS10" s="433"/>
      <c r="BT10" s="433"/>
      <c r="BU10" s="434"/>
      <c r="BV10" s="432">
        <v>350065</v>
      </c>
      <c r="BW10" s="433"/>
      <c r="BX10" s="433"/>
      <c r="BY10" s="433"/>
      <c r="BZ10" s="433"/>
      <c r="CA10" s="433"/>
      <c r="CB10" s="433"/>
      <c r="CC10" s="434"/>
      <c r="CD10" s="178" t="s">
        <v>115</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564"/>
      <c r="C11" s="565"/>
      <c r="D11" s="565"/>
      <c r="E11" s="565"/>
      <c r="F11" s="565"/>
      <c r="G11" s="565"/>
      <c r="H11" s="565"/>
      <c r="I11" s="565"/>
      <c r="J11" s="565"/>
      <c r="K11" s="483"/>
      <c r="L11" s="393" t="s">
        <v>116</v>
      </c>
      <c r="M11" s="394"/>
      <c r="N11" s="394"/>
      <c r="O11" s="394"/>
      <c r="P11" s="394"/>
      <c r="Q11" s="395"/>
      <c r="R11" s="561" t="s">
        <v>117</v>
      </c>
      <c r="S11" s="562"/>
      <c r="T11" s="562"/>
      <c r="U11" s="562"/>
      <c r="V11" s="563"/>
      <c r="W11" s="573"/>
      <c r="X11" s="383"/>
      <c r="Y11" s="383"/>
      <c r="Z11" s="383"/>
      <c r="AA11" s="383"/>
      <c r="AB11" s="383"/>
      <c r="AC11" s="383"/>
      <c r="AD11" s="383"/>
      <c r="AE11" s="383"/>
      <c r="AF11" s="383"/>
      <c r="AG11" s="383"/>
      <c r="AH11" s="383"/>
      <c r="AI11" s="383"/>
      <c r="AJ11" s="383"/>
      <c r="AK11" s="383"/>
      <c r="AL11" s="574"/>
      <c r="AM11" s="489" t="s">
        <v>118</v>
      </c>
      <c r="AN11" s="389"/>
      <c r="AO11" s="389"/>
      <c r="AP11" s="389"/>
      <c r="AQ11" s="389"/>
      <c r="AR11" s="389"/>
      <c r="AS11" s="389"/>
      <c r="AT11" s="390"/>
      <c r="AU11" s="490" t="s">
        <v>90</v>
      </c>
      <c r="AV11" s="491"/>
      <c r="AW11" s="491"/>
      <c r="AX11" s="491"/>
      <c r="AY11" s="446" t="s">
        <v>119</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362765</v>
      </c>
      <c r="BW11" s="433"/>
      <c r="BX11" s="433"/>
      <c r="BY11" s="433"/>
      <c r="BZ11" s="433"/>
      <c r="CA11" s="433"/>
      <c r="CB11" s="433"/>
      <c r="CC11" s="434"/>
      <c r="CD11" s="472" t="s">
        <v>120</v>
      </c>
      <c r="CE11" s="392"/>
      <c r="CF11" s="392"/>
      <c r="CG11" s="392"/>
      <c r="CH11" s="392"/>
      <c r="CI11" s="392"/>
      <c r="CJ11" s="392"/>
      <c r="CK11" s="392"/>
      <c r="CL11" s="392"/>
      <c r="CM11" s="392"/>
      <c r="CN11" s="392"/>
      <c r="CO11" s="392"/>
      <c r="CP11" s="392"/>
      <c r="CQ11" s="392"/>
      <c r="CR11" s="392"/>
      <c r="CS11" s="473"/>
      <c r="CT11" s="535" t="s">
        <v>121</v>
      </c>
      <c r="CU11" s="536"/>
      <c r="CV11" s="536"/>
      <c r="CW11" s="536"/>
      <c r="CX11" s="536"/>
      <c r="CY11" s="536"/>
      <c r="CZ11" s="536"/>
      <c r="DA11" s="537"/>
      <c r="DB11" s="535" t="s">
        <v>121</v>
      </c>
      <c r="DC11" s="536"/>
      <c r="DD11" s="536"/>
      <c r="DE11" s="536"/>
      <c r="DF11" s="536"/>
      <c r="DG11" s="536"/>
      <c r="DH11" s="536"/>
      <c r="DI11" s="537"/>
    </row>
    <row r="12" spans="1:119" ht="18.75" customHeight="1" x14ac:dyDescent="0.15">
      <c r="A12" s="175"/>
      <c r="B12" s="538" t="s">
        <v>122</v>
      </c>
      <c r="C12" s="539"/>
      <c r="D12" s="539"/>
      <c r="E12" s="539"/>
      <c r="F12" s="539"/>
      <c r="G12" s="539"/>
      <c r="H12" s="539"/>
      <c r="I12" s="539"/>
      <c r="J12" s="539"/>
      <c r="K12" s="540"/>
      <c r="L12" s="547" t="s">
        <v>123</v>
      </c>
      <c r="M12" s="548"/>
      <c r="N12" s="548"/>
      <c r="O12" s="548"/>
      <c r="P12" s="548"/>
      <c r="Q12" s="549"/>
      <c r="R12" s="550">
        <v>43915</v>
      </c>
      <c r="S12" s="551"/>
      <c r="T12" s="551"/>
      <c r="U12" s="551"/>
      <c r="V12" s="552"/>
      <c r="W12" s="553" t="s">
        <v>1</v>
      </c>
      <c r="X12" s="491"/>
      <c r="Y12" s="491"/>
      <c r="Z12" s="491"/>
      <c r="AA12" s="491"/>
      <c r="AB12" s="554"/>
      <c r="AC12" s="555" t="s">
        <v>124</v>
      </c>
      <c r="AD12" s="556"/>
      <c r="AE12" s="556"/>
      <c r="AF12" s="556"/>
      <c r="AG12" s="557"/>
      <c r="AH12" s="555" t="s">
        <v>125</v>
      </c>
      <c r="AI12" s="556"/>
      <c r="AJ12" s="556"/>
      <c r="AK12" s="556"/>
      <c r="AL12" s="558"/>
      <c r="AM12" s="489" t="s">
        <v>126</v>
      </c>
      <c r="AN12" s="389"/>
      <c r="AO12" s="389"/>
      <c r="AP12" s="389"/>
      <c r="AQ12" s="389"/>
      <c r="AR12" s="389"/>
      <c r="AS12" s="389"/>
      <c r="AT12" s="390"/>
      <c r="AU12" s="490" t="s">
        <v>90</v>
      </c>
      <c r="AV12" s="491"/>
      <c r="AW12" s="491"/>
      <c r="AX12" s="491"/>
      <c r="AY12" s="446" t="s">
        <v>127</v>
      </c>
      <c r="AZ12" s="447"/>
      <c r="BA12" s="447"/>
      <c r="BB12" s="447"/>
      <c r="BC12" s="447"/>
      <c r="BD12" s="447"/>
      <c r="BE12" s="447"/>
      <c r="BF12" s="447"/>
      <c r="BG12" s="447"/>
      <c r="BH12" s="447"/>
      <c r="BI12" s="447"/>
      <c r="BJ12" s="447"/>
      <c r="BK12" s="447"/>
      <c r="BL12" s="447"/>
      <c r="BM12" s="448"/>
      <c r="BN12" s="432">
        <v>0</v>
      </c>
      <c r="BO12" s="433"/>
      <c r="BP12" s="433"/>
      <c r="BQ12" s="433"/>
      <c r="BR12" s="433"/>
      <c r="BS12" s="433"/>
      <c r="BT12" s="433"/>
      <c r="BU12" s="434"/>
      <c r="BV12" s="432">
        <v>330000</v>
      </c>
      <c r="BW12" s="433"/>
      <c r="BX12" s="433"/>
      <c r="BY12" s="433"/>
      <c r="BZ12" s="433"/>
      <c r="CA12" s="433"/>
      <c r="CB12" s="433"/>
      <c r="CC12" s="434"/>
      <c r="CD12" s="472" t="s">
        <v>128</v>
      </c>
      <c r="CE12" s="392"/>
      <c r="CF12" s="392"/>
      <c r="CG12" s="392"/>
      <c r="CH12" s="392"/>
      <c r="CI12" s="392"/>
      <c r="CJ12" s="392"/>
      <c r="CK12" s="392"/>
      <c r="CL12" s="392"/>
      <c r="CM12" s="392"/>
      <c r="CN12" s="392"/>
      <c r="CO12" s="392"/>
      <c r="CP12" s="392"/>
      <c r="CQ12" s="392"/>
      <c r="CR12" s="392"/>
      <c r="CS12" s="473"/>
      <c r="CT12" s="535" t="s">
        <v>121</v>
      </c>
      <c r="CU12" s="536"/>
      <c r="CV12" s="536"/>
      <c r="CW12" s="536"/>
      <c r="CX12" s="536"/>
      <c r="CY12" s="536"/>
      <c r="CZ12" s="536"/>
      <c r="DA12" s="537"/>
      <c r="DB12" s="535" t="s">
        <v>121</v>
      </c>
      <c r="DC12" s="536"/>
      <c r="DD12" s="536"/>
      <c r="DE12" s="536"/>
      <c r="DF12" s="536"/>
      <c r="DG12" s="536"/>
      <c r="DH12" s="536"/>
      <c r="DI12" s="537"/>
    </row>
    <row r="13" spans="1:119" ht="18.75" customHeight="1" x14ac:dyDescent="0.15">
      <c r="A13" s="175"/>
      <c r="B13" s="541"/>
      <c r="C13" s="542"/>
      <c r="D13" s="542"/>
      <c r="E13" s="542"/>
      <c r="F13" s="542"/>
      <c r="G13" s="542"/>
      <c r="H13" s="542"/>
      <c r="I13" s="542"/>
      <c r="J13" s="542"/>
      <c r="K13" s="543"/>
      <c r="L13" s="184"/>
      <c r="M13" s="516" t="s">
        <v>129</v>
      </c>
      <c r="N13" s="517"/>
      <c r="O13" s="517"/>
      <c r="P13" s="517"/>
      <c r="Q13" s="518"/>
      <c r="R13" s="519">
        <v>42928</v>
      </c>
      <c r="S13" s="520"/>
      <c r="T13" s="520"/>
      <c r="U13" s="520"/>
      <c r="V13" s="521"/>
      <c r="W13" s="522" t="s">
        <v>130</v>
      </c>
      <c r="X13" s="418"/>
      <c r="Y13" s="418"/>
      <c r="Z13" s="418"/>
      <c r="AA13" s="418"/>
      <c r="AB13" s="419"/>
      <c r="AC13" s="385">
        <v>875</v>
      </c>
      <c r="AD13" s="386"/>
      <c r="AE13" s="386"/>
      <c r="AF13" s="386"/>
      <c r="AG13" s="387"/>
      <c r="AH13" s="385">
        <v>932</v>
      </c>
      <c r="AI13" s="386"/>
      <c r="AJ13" s="386"/>
      <c r="AK13" s="386"/>
      <c r="AL13" s="445"/>
      <c r="AM13" s="489" t="s">
        <v>131</v>
      </c>
      <c r="AN13" s="389"/>
      <c r="AO13" s="389"/>
      <c r="AP13" s="389"/>
      <c r="AQ13" s="389"/>
      <c r="AR13" s="389"/>
      <c r="AS13" s="389"/>
      <c r="AT13" s="390"/>
      <c r="AU13" s="490" t="s">
        <v>132</v>
      </c>
      <c r="AV13" s="491"/>
      <c r="AW13" s="491"/>
      <c r="AX13" s="491"/>
      <c r="AY13" s="446" t="s">
        <v>133</v>
      </c>
      <c r="AZ13" s="447"/>
      <c r="BA13" s="447"/>
      <c r="BB13" s="447"/>
      <c r="BC13" s="447"/>
      <c r="BD13" s="447"/>
      <c r="BE13" s="447"/>
      <c r="BF13" s="447"/>
      <c r="BG13" s="447"/>
      <c r="BH13" s="447"/>
      <c r="BI13" s="447"/>
      <c r="BJ13" s="447"/>
      <c r="BK13" s="447"/>
      <c r="BL13" s="447"/>
      <c r="BM13" s="448"/>
      <c r="BN13" s="432">
        <v>-38411</v>
      </c>
      <c r="BO13" s="433"/>
      <c r="BP13" s="433"/>
      <c r="BQ13" s="433"/>
      <c r="BR13" s="433"/>
      <c r="BS13" s="433"/>
      <c r="BT13" s="433"/>
      <c r="BU13" s="434"/>
      <c r="BV13" s="432">
        <v>405564</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6.7</v>
      </c>
      <c r="CU13" s="430"/>
      <c r="CV13" s="430"/>
      <c r="CW13" s="430"/>
      <c r="CX13" s="430"/>
      <c r="CY13" s="430"/>
      <c r="CZ13" s="430"/>
      <c r="DA13" s="431"/>
      <c r="DB13" s="429">
        <v>5.9</v>
      </c>
      <c r="DC13" s="430"/>
      <c r="DD13" s="430"/>
      <c r="DE13" s="430"/>
      <c r="DF13" s="430"/>
      <c r="DG13" s="430"/>
      <c r="DH13" s="430"/>
      <c r="DI13" s="431"/>
    </row>
    <row r="14" spans="1:119" ht="18.75" customHeight="1" thickBot="1" x14ac:dyDescent="0.2">
      <c r="A14" s="175"/>
      <c r="B14" s="541"/>
      <c r="C14" s="542"/>
      <c r="D14" s="542"/>
      <c r="E14" s="542"/>
      <c r="F14" s="542"/>
      <c r="G14" s="542"/>
      <c r="H14" s="542"/>
      <c r="I14" s="542"/>
      <c r="J14" s="542"/>
      <c r="K14" s="543"/>
      <c r="L14" s="506" t="s">
        <v>135</v>
      </c>
      <c r="M14" s="559"/>
      <c r="N14" s="559"/>
      <c r="O14" s="559"/>
      <c r="P14" s="559"/>
      <c r="Q14" s="560"/>
      <c r="R14" s="519">
        <v>43714</v>
      </c>
      <c r="S14" s="520"/>
      <c r="T14" s="520"/>
      <c r="U14" s="520"/>
      <c r="V14" s="521"/>
      <c r="W14" s="523"/>
      <c r="X14" s="421"/>
      <c r="Y14" s="421"/>
      <c r="Z14" s="421"/>
      <c r="AA14" s="421"/>
      <c r="AB14" s="422"/>
      <c r="AC14" s="512">
        <v>4.3</v>
      </c>
      <c r="AD14" s="513"/>
      <c r="AE14" s="513"/>
      <c r="AF14" s="513"/>
      <c r="AG14" s="514"/>
      <c r="AH14" s="512">
        <v>5</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v>24.9</v>
      </c>
      <c r="CU14" s="530"/>
      <c r="CV14" s="530"/>
      <c r="CW14" s="530"/>
      <c r="CX14" s="530"/>
      <c r="CY14" s="530"/>
      <c r="CZ14" s="530"/>
      <c r="DA14" s="531"/>
      <c r="DB14" s="529">
        <v>20.100000000000001</v>
      </c>
      <c r="DC14" s="530"/>
      <c r="DD14" s="530"/>
      <c r="DE14" s="530"/>
      <c r="DF14" s="530"/>
      <c r="DG14" s="530"/>
      <c r="DH14" s="530"/>
      <c r="DI14" s="531"/>
    </row>
    <row r="15" spans="1:119" ht="18.75" customHeight="1" x14ac:dyDescent="0.15">
      <c r="A15" s="175"/>
      <c r="B15" s="541"/>
      <c r="C15" s="542"/>
      <c r="D15" s="542"/>
      <c r="E15" s="542"/>
      <c r="F15" s="542"/>
      <c r="G15" s="542"/>
      <c r="H15" s="542"/>
      <c r="I15" s="542"/>
      <c r="J15" s="542"/>
      <c r="K15" s="543"/>
      <c r="L15" s="184"/>
      <c r="M15" s="516" t="s">
        <v>129</v>
      </c>
      <c r="N15" s="517"/>
      <c r="O15" s="517"/>
      <c r="P15" s="517"/>
      <c r="Q15" s="518"/>
      <c r="R15" s="519">
        <v>43185</v>
      </c>
      <c r="S15" s="520"/>
      <c r="T15" s="520"/>
      <c r="U15" s="520"/>
      <c r="V15" s="521"/>
      <c r="W15" s="522" t="s">
        <v>137</v>
      </c>
      <c r="X15" s="418"/>
      <c r="Y15" s="418"/>
      <c r="Z15" s="418"/>
      <c r="AA15" s="418"/>
      <c r="AB15" s="419"/>
      <c r="AC15" s="385">
        <v>6452</v>
      </c>
      <c r="AD15" s="386"/>
      <c r="AE15" s="386"/>
      <c r="AF15" s="386"/>
      <c r="AG15" s="387"/>
      <c r="AH15" s="385">
        <v>5765</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7319443</v>
      </c>
      <c r="BO15" s="462"/>
      <c r="BP15" s="462"/>
      <c r="BQ15" s="462"/>
      <c r="BR15" s="462"/>
      <c r="BS15" s="462"/>
      <c r="BT15" s="462"/>
      <c r="BU15" s="463"/>
      <c r="BV15" s="461">
        <v>7085311</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31.5</v>
      </c>
      <c r="AD16" s="513"/>
      <c r="AE16" s="513"/>
      <c r="AF16" s="513"/>
      <c r="AG16" s="514"/>
      <c r="AH16" s="512">
        <v>30.8</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7701943</v>
      </c>
      <c r="BO16" s="433"/>
      <c r="BP16" s="433"/>
      <c r="BQ16" s="433"/>
      <c r="BR16" s="433"/>
      <c r="BS16" s="433"/>
      <c r="BT16" s="433"/>
      <c r="BU16" s="434"/>
      <c r="BV16" s="432">
        <v>7433062</v>
      </c>
      <c r="BW16" s="433"/>
      <c r="BX16" s="433"/>
      <c r="BY16" s="433"/>
      <c r="BZ16" s="433"/>
      <c r="CA16" s="433"/>
      <c r="CB16" s="433"/>
      <c r="CC16" s="434"/>
      <c r="CD16" s="188"/>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
      <c r="A17" s="175"/>
      <c r="B17" s="544"/>
      <c r="C17" s="545"/>
      <c r="D17" s="545"/>
      <c r="E17" s="545"/>
      <c r="F17" s="545"/>
      <c r="G17" s="545"/>
      <c r="H17" s="545"/>
      <c r="I17" s="545"/>
      <c r="J17" s="545"/>
      <c r="K17" s="546"/>
      <c r="L17" s="189"/>
      <c r="M17" s="525" t="s">
        <v>143</v>
      </c>
      <c r="N17" s="526"/>
      <c r="O17" s="526"/>
      <c r="P17" s="526"/>
      <c r="Q17" s="527"/>
      <c r="R17" s="509" t="s">
        <v>144</v>
      </c>
      <c r="S17" s="510"/>
      <c r="T17" s="510"/>
      <c r="U17" s="510"/>
      <c r="V17" s="511"/>
      <c r="W17" s="522" t="s">
        <v>145</v>
      </c>
      <c r="X17" s="418"/>
      <c r="Y17" s="418"/>
      <c r="Z17" s="418"/>
      <c r="AA17" s="418"/>
      <c r="AB17" s="419"/>
      <c r="AC17" s="385">
        <v>13167</v>
      </c>
      <c r="AD17" s="386"/>
      <c r="AE17" s="386"/>
      <c r="AF17" s="386"/>
      <c r="AG17" s="387"/>
      <c r="AH17" s="385">
        <v>12013</v>
      </c>
      <c r="AI17" s="386"/>
      <c r="AJ17" s="386"/>
      <c r="AK17" s="386"/>
      <c r="AL17" s="445"/>
      <c r="AM17" s="489"/>
      <c r="AN17" s="389"/>
      <c r="AO17" s="389"/>
      <c r="AP17" s="389"/>
      <c r="AQ17" s="389"/>
      <c r="AR17" s="389"/>
      <c r="AS17" s="389"/>
      <c r="AT17" s="390"/>
      <c r="AU17" s="490"/>
      <c r="AV17" s="491"/>
      <c r="AW17" s="491"/>
      <c r="AX17" s="491"/>
      <c r="AY17" s="446" t="s">
        <v>146</v>
      </c>
      <c r="AZ17" s="447"/>
      <c r="BA17" s="447"/>
      <c r="BB17" s="447"/>
      <c r="BC17" s="447"/>
      <c r="BD17" s="447"/>
      <c r="BE17" s="447"/>
      <c r="BF17" s="447"/>
      <c r="BG17" s="447"/>
      <c r="BH17" s="447"/>
      <c r="BI17" s="447"/>
      <c r="BJ17" s="447"/>
      <c r="BK17" s="447"/>
      <c r="BL17" s="447"/>
      <c r="BM17" s="448"/>
      <c r="BN17" s="432">
        <v>9356921</v>
      </c>
      <c r="BO17" s="433"/>
      <c r="BP17" s="433"/>
      <c r="BQ17" s="433"/>
      <c r="BR17" s="433"/>
      <c r="BS17" s="433"/>
      <c r="BT17" s="433"/>
      <c r="BU17" s="434"/>
      <c r="BV17" s="432">
        <v>9080261</v>
      </c>
      <c r="BW17" s="433"/>
      <c r="BX17" s="433"/>
      <c r="BY17" s="433"/>
      <c r="BZ17" s="433"/>
      <c r="CA17" s="433"/>
      <c r="CB17" s="433"/>
      <c r="CC17" s="434"/>
      <c r="CD17" s="188"/>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
      <c r="A18" s="175"/>
      <c r="B18" s="482" t="s">
        <v>147</v>
      </c>
      <c r="C18" s="483"/>
      <c r="D18" s="483"/>
      <c r="E18" s="484"/>
      <c r="F18" s="484"/>
      <c r="G18" s="484"/>
      <c r="H18" s="484"/>
      <c r="I18" s="484"/>
      <c r="J18" s="484"/>
      <c r="K18" s="484"/>
      <c r="L18" s="485">
        <v>37.46</v>
      </c>
      <c r="M18" s="485"/>
      <c r="N18" s="485"/>
      <c r="O18" s="485"/>
      <c r="P18" s="485"/>
      <c r="Q18" s="485"/>
      <c r="R18" s="486"/>
      <c r="S18" s="486"/>
      <c r="T18" s="486"/>
      <c r="U18" s="486"/>
      <c r="V18" s="487"/>
      <c r="W18" s="503"/>
      <c r="X18" s="504"/>
      <c r="Y18" s="504"/>
      <c r="Z18" s="504"/>
      <c r="AA18" s="504"/>
      <c r="AB18" s="528"/>
      <c r="AC18" s="402">
        <v>64.2</v>
      </c>
      <c r="AD18" s="403"/>
      <c r="AE18" s="403"/>
      <c r="AF18" s="403"/>
      <c r="AG18" s="488"/>
      <c r="AH18" s="402">
        <v>64.2</v>
      </c>
      <c r="AI18" s="403"/>
      <c r="AJ18" s="403"/>
      <c r="AK18" s="403"/>
      <c r="AL18" s="404"/>
      <c r="AM18" s="489"/>
      <c r="AN18" s="389"/>
      <c r="AO18" s="389"/>
      <c r="AP18" s="389"/>
      <c r="AQ18" s="389"/>
      <c r="AR18" s="389"/>
      <c r="AS18" s="389"/>
      <c r="AT18" s="390"/>
      <c r="AU18" s="490"/>
      <c r="AV18" s="491"/>
      <c r="AW18" s="491"/>
      <c r="AX18" s="491"/>
      <c r="AY18" s="446" t="s">
        <v>148</v>
      </c>
      <c r="AZ18" s="447"/>
      <c r="BA18" s="447"/>
      <c r="BB18" s="447"/>
      <c r="BC18" s="447"/>
      <c r="BD18" s="447"/>
      <c r="BE18" s="447"/>
      <c r="BF18" s="447"/>
      <c r="BG18" s="447"/>
      <c r="BH18" s="447"/>
      <c r="BI18" s="447"/>
      <c r="BJ18" s="447"/>
      <c r="BK18" s="447"/>
      <c r="BL18" s="447"/>
      <c r="BM18" s="448"/>
      <c r="BN18" s="432">
        <v>8966766</v>
      </c>
      <c r="BO18" s="433"/>
      <c r="BP18" s="433"/>
      <c r="BQ18" s="433"/>
      <c r="BR18" s="433"/>
      <c r="BS18" s="433"/>
      <c r="BT18" s="433"/>
      <c r="BU18" s="434"/>
      <c r="BV18" s="432">
        <v>8548483</v>
      </c>
      <c r="BW18" s="433"/>
      <c r="BX18" s="433"/>
      <c r="BY18" s="433"/>
      <c r="BZ18" s="433"/>
      <c r="CA18" s="433"/>
      <c r="CB18" s="433"/>
      <c r="CC18" s="434"/>
      <c r="CD18" s="188"/>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
      <c r="A19" s="175"/>
      <c r="B19" s="482" t="s">
        <v>149</v>
      </c>
      <c r="C19" s="483"/>
      <c r="D19" s="483"/>
      <c r="E19" s="484"/>
      <c r="F19" s="484"/>
      <c r="G19" s="484"/>
      <c r="H19" s="484"/>
      <c r="I19" s="484"/>
      <c r="J19" s="484"/>
      <c r="K19" s="484"/>
      <c r="L19" s="492">
        <v>1157</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150</v>
      </c>
      <c r="AZ19" s="447"/>
      <c r="BA19" s="447"/>
      <c r="BB19" s="447"/>
      <c r="BC19" s="447"/>
      <c r="BD19" s="447"/>
      <c r="BE19" s="447"/>
      <c r="BF19" s="447"/>
      <c r="BG19" s="447"/>
      <c r="BH19" s="447"/>
      <c r="BI19" s="447"/>
      <c r="BJ19" s="447"/>
      <c r="BK19" s="447"/>
      <c r="BL19" s="447"/>
      <c r="BM19" s="448"/>
      <c r="BN19" s="432">
        <v>12118198</v>
      </c>
      <c r="BO19" s="433"/>
      <c r="BP19" s="433"/>
      <c r="BQ19" s="433"/>
      <c r="BR19" s="433"/>
      <c r="BS19" s="433"/>
      <c r="BT19" s="433"/>
      <c r="BU19" s="434"/>
      <c r="BV19" s="432">
        <v>12113558</v>
      </c>
      <c r="BW19" s="433"/>
      <c r="BX19" s="433"/>
      <c r="BY19" s="433"/>
      <c r="BZ19" s="433"/>
      <c r="CA19" s="433"/>
      <c r="CB19" s="433"/>
      <c r="CC19" s="434"/>
      <c r="CD19" s="188"/>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
      <c r="A20" s="175"/>
      <c r="B20" s="482" t="s">
        <v>151</v>
      </c>
      <c r="C20" s="483"/>
      <c r="D20" s="483"/>
      <c r="E20" s="484"/>
      <c r="F20" s="484"/>
      <c r="G20" s="484"/>
      <c r="H20" s="484"/>
      <c r="I20" s="484"/>
      <c r="J20" s="484"/>
      <c r="K20" s="484"/>
      <c r="L20" s="492">
        <v>17794</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8"/>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
      <c r="A21" s="175"/>
      <c r="B21" s="479" t="s">
        <v>152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8"/>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15">
      <c r="A22" s="175"/>
      <c r="B22" s="408" t="s">
        <v>153</v>
      </c>
      <c r="C22" s="409"/>
      <c r="D22" s="410"/>
      <c r="E22" s="417" t="s">
        <v>1</v>
      </c>
      <c r="F22" s="418"/>
      <c r="G22" s="418"/>
      <c r="H22" s="418"/>
      <c r="I22" s="418"/>
      <c r="J22" s="418"/>
      <c r="K22" s="419"/>
      <c r="L22" s="417" t="s">
        <v>154</v>
      </c>
      <c r="M22" s="418"/>
      <c r="N22" s="418"/>
      <c r="O22" s="418"/>
      <c r="P22" s="419"/>
      <c r="Q22" s="423" t="s">
        <v>155</v>
      </c>
      <c r="R22" s="424"/>
      <c r="S22" s="424"/>
      <c r="T22" s="424"/>
      <c r="U22" s="424"/>
      <c r="V22" s="425"/>
      <c r="W22" s="474" t="s">
        <v>156</v>
      </c>
      <c r="X22" s="409"/>
      <c r="Y22" s="410"/>
      <c r="Z22" s="417" t="s">
        <v>1</v>
      </c>
      <c r="AA22" s="418"/>
      <c r="AB22" s="418"/>
      <c r="AC22" s="418"/>
      <c r="AD22" s="418"/>
      <c r="AE22" s="418"/>
      <c r="AF22" s="418"/>
      <c r="AG22" s="419"/>
      <c r="AH22" s="435" t="s">
        <v>157</v>
      </c>
      <c r="AI22" s="418"/>
      <c r="AJ22" s="418"/>
      <c r="AK22" s="418"/>
      <c r="AL22" s="419"/>
      <c r="AM22" s="435" t="s">
        <v>158</v>
      </c>
      <c r="AN22" s="436"/>
      <c r="AO22" s="436"/>
      <c r="AP22" s="436"/>
      <c r="AQ22" s="436"/>
      <c r="AR22" s="437"/>
      <c r="AS22" s="423" t="s">
        <v>155</v>
      </c>
      <c r="AT22" s="424"/>
      <c r="AU22" s="424"/>
      <c r="AV22" s="424"/>
      <c r="AW22" s="424"/>
      <c r="AX22" s="441"/>
      <c r="AY22" s="458" t="s">
        <v>159</v>
      </c>
      <c r="AZ22" s="459"/>
      <c r="BA22" s="459"/>
      <c r="BB22" s="459"/>
      <c r="BC22" s="459"/>
      <c r="BD22" s="459"/>
      <c r="BE22" s="459"/>
      <c r="BF22" s="459"/>
      <c r="BG22" s="459"/>
      <c r="BH22" s="459"/>
      <c r="BI22" s="459"/>
      <c r="BJ22" s="459"/>
      <c r="BK22" s="459"/>
      <c r="BL22" s="459"/>
      <c r="BM22" s="460"/>
      <c r="BN22" s="461">
        <v>17978430</v>
      </c>
      <c r="BO22" s="462"/>
      <c r="BP22" s="462"/>
      <c r="BQ22" s="462"/>
      <c r="BR22" s="462"/>
      <c r="BS22" s="462"/>
      <c r="BT22" s="462"/>
      <c r="BU22" s="463"/>
      <c r="BV22" s="461">
        <v>17416550</v>
      </c>
      <c r="BW22" s="462"/>
      <c r="BX22" s="462"/>
      <c r="BY22" s="462"/>
      <c r="BZ22" s="462"/>
      <c r="CA22" s="462"/>
      <c r="CB22" s="462"/>
      <c r="CC22" s="463"/>
      <c r="CD22" s="188"/>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15">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160</v>
      </c>
      <c r="AZ23" s="447"/>
      <c r="BA23" s="447"/>
      <c r="BB23" s="447"/>
      <c r="BC23" s="447"/>
      <c r="BD23" s="447"/>
      <c r="BE23" s="447"/>
      <c r="BF23" s="447"/>
      <c r="BG23" s="447"/>
      <c r="BH23" s="447"/>
      <c r="BI23" s="447"/>
      <c r="BJ23" s="447"/>
      <c r="BK23" s="447"/>
      <c r="BL23" s="447"/>
      <c r="BM23" s="448"/>
      <c r="BN23" s="432">
        <v>12009691</v>
      </c>
      <c r="BO23" s="433"/>
      <c r="BP23" s="433"/>
      <c r="BQ23" s="433"/>
      <c r="BR23" s="433"/>
      <c r="BS23" s="433"/>
      <c r="BT23" s="433"/>
      <c r="BU23" s="434"/>
      <c r="BV23" s="432">
        <v>11564192</v>
      </c>
      <c r="BW23" s="433"/>
      <c r="BX23" s="433"/>
      <c r="BY23" s="433"/>
      <c r="BZ23" s="433"/>
      <c r="CA23" s="433"/>
      <c r="CB23" s="433"/>
      <c r="CC23" s="434"/>
      <c r="CD23" s="188"/>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
      <c r="A24" s="175"/>
      <c r="B24" s="411"/>
      <c r="C24" s="412"/>
      <c r="D24" s="413"/>
      <c r="E24" s="388" t="s">
        <v>161</v>
      </c>
      <c r="F24" s="389"/>
      <c r="G24" s="389"/>
      <c r="H24" s="389"/>
      <c r="I24" s="389"/>
      <c r="J24" s="389"/>
      <c r="K24" s="390"/>
      <c r="L24" s="385">
        <v>1</v>
      </c>
      <c r="M24" s="386"/>
      <c r="N24" s="386"/>
      <c r="O24" s="386"/>
      <c r="P24" s="387"/>
      <c r="Q24" s="385">
        <v>7470</v>
      </c>
      <c r="R24" s="386"/>
      <c r="S24" s="386"/>
      <c r="T24" s="386"/>
      <c r="U24" s="386"/>
      <c r="V24" s="387"/>
      <c r="W24" s="475"/>
      <c r="X24" s="412"/>
      <c r="Y24" s="413"/>
      <c r="Z24" s="388" t="s">
        <v>162</v>
      </c>
      <c r="AA24" s="389"/>
      <c r="AB24" s="389"/>
      <c r="AC24" s="389"/>
      <c r="AD24" s="389"/>
      <c r="AE24" s="389"/>
      <c r="AF24" s="389"/>
      <c r="AG24" s="390"/>
      <c r="AH24" s="385">
        <v>229</v>
      </c>
      <c r="AI24" s="386"/>
      <c r="AJ24" s="386"/>
      <c r="AK24" s="386"/>
      <c r="AL24" s="387"/>
      <c r="AM24" s="385">
        <v>674405</v>
      </c>
      <c r="AN24" s="386"/>
      <c r="AO24" s="386"/>
      <c r="AP24" s="386"/>
      <c r="AQ24" s="386"/>
      <c r="AR24" s="387"/>
      <c r="AS24" s="385">
        <v>2945</v>
      </c>
      <c r="AT24" s="386"/>
      <c r="AU24" s="386"/>
      <c r="AV24" s="386"/>
      <c r="AW24" s="386"/>
      <c r="AX24" s="445"/>
      <c r="AY24" s="405" t="s">
        <v>163</v>
      </c>
      <c r="AZ24" s="406"/>
      <c r="BA24" s="406"/>
      <c r="BB24" s="406"/>
      <c r="BC24" s="406"/>
      <c r="BD24" s="406"/>
      <c r="BE24" s="406"/>
      <c r="BF24" s="406"/>
      <c r="BG24" s="406"/>
      <c r="BH24" s="406"/>
      <c r="BI24" s="406"/>
      <c r="BJ24" s="406"/>
      <c r="BK24" s="406"/>
      <c r="BL24" s="406"/>
      <c r="BM24" s="407"/>
      <c r="BN24" s="432">
        <v>14167241</v>
      </c>
      <c r="BO24" s="433"/>
      <c r="BP24" s="433"/>
      <c r="BQ24" s="433"/>
      <c r="BR24" s="433"/>
      <c r="BS24" s="433"/>
      <c r="BT24" s="433"/>
      <c r="BU24" s="434"/>
      <c r="BV24" s="432">
        <v>13177739</v>
      </c>
      <c r="BW24" s="433"/>
      <c r="BX24" s="433"/>
      <c r="BY24" s="433"/>
      <c r="BZ24" s="433"/>
      <c r="CA24" s="433"/>
      <c r="CB24" s="433"/>
      <c r="CC24" s="434"/>
      <c r="CD24" s="188"/>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15">
      <c r="A25" s="175"/>
      <c r="B25" s="411"/>
      <c r="C25" s="412"/>
      <c r="D25" s="413"/>
      <c r="E25" s="388" t="s">
        <v>164</v>
      </c>
      <c r="F25" s="389"/>
      <c r="G25" s="389"/>
      <c r="H25" s="389"/>
      <c r="I25" s="389"/>
      <c r="J25" s="389"/>
      <c r="K25" s="390"/>
      <c r="L25" s="385">
        <v>1</v>
      </c>
      <c r="M25" s="386"/>
      <c r="N25" s="386"/>
      <c r="O25" s="386"/>
      <c r="P25" s="387"/>
      <c r="Q25" s="385">
        <v>5930</v>
      </c>
      <c r="R25" s="386"/>
      <c r="S25" s="386"/>
      <c r="T25" s="386"/>
      <c r="U25" s="386"/>
      <c r="V25" s="387"/>
      <c r="W25" s="475"/>
      <c r="X25" s="412"/>
      <c r="Y25" s="413"/>
      <c r="Z25" s="388" t="s">
        <v>165</v>
      </c>
      <c r="AA25" s="389"/>
      <c r="AB25" s="389"/>
      <c r="AC25" s="389"/>
      <c r="AD25" s="389"/>
      <c r="AE25" s="389"/>
      <c r="AF25" s="389"/>
      <c r="AG25" s="390"/>
      <c r="AH25" s="385" t="s">
        <v>121</v>
      </c>
      <c r="AI25" s="386"/>
      <c r="AJ25" s="386"/>
      <c r="AK25" s="386"/>
      <c r="AL25" s="387"/>
      <c r="AM25" s="385" t="s">
        <v>121</v>
      </c>
      <c r="AN25" s="386"/>
      <c r="AO25" s="386"/>
      <c r="AP25" s="386"/>
      <c r="AQ25" s="386"/>
      <c r="AR25" s="387"/>
      <c r="AS25" s="385" t="s">
        <v>121</v>
      </c>
      <c r="AT25" s="386"/>
      <c r="AU25" s="386"/>
      <c r="AV25" s="386"/>
      <c r="AW25" s="386"/>
      <c r="AX25" s="445"/>
      <c r="AY25" s="458" t="s">
        <v>166</v>
      </c>
      <c r="AZ25" s="459"/>
      <c r="BA25" s="459"/>
      <c r="BB25" s="459"/>
      <c r="BC25" s="459"/>
      <c r="BD25" s="459"/>
      <c r="BE25" s="459"/>
      <c r="BF25" s="459"/>
      <c r="BG25" s="459"/>
      <c r="BH25" s="459"/>
      <c r="BI25" s="459"/>
      <c r="BJ25" s="459"/>
      <c r="BK25" s="459"/>
      <c r="BL25" s="459"/>
      <c r="BM25" s="460"/>
      <c r="BN25" s="461">
        <v>7743983</v>
      </c>
      <c r="BO25" s="462"/>
      <c r="BP25" s="462"/>
      <c r="BQ25" s="462"/>
      <c r="BR25" s="462"/>
      <c r="BS25" s="462"/>
      <c r="BT25" s="462"/>
      <c r="BU25" s="463"/>
      <c r="BV25" s="461">
        <v>6644769</v>
      </c>
      <c r="BW25" s="462"/>
      <c r="BX25" s="462"/>
      <c r="BY25" s="462"/>
      <c r="BZ25" s="462"/>
      <c r="CA25" s="462"/>
      <c r="CB25" s="462"/>
      <c r="CC25" s="463"/>
      <c r="CD25" s="188"/>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15">
      <c r="A26" s="175"/>
      <c r="B26" s="411"/>
      <c r="C26" s="412"/>
      <c r="D26" s="413"/>
      <c r="E26" s="388" t="s">
        <v>167</v>
      </c>
      <c r="F26" s="389"/>
      <c r="G26" s="389"/>
      <c r="H26" s="389"/>
      <c r="I26" s="389"/>
      <c r="J26" s="389"/>
      <c r="K26" s="390"/>
      <c r="L26" s="385">
        <v>1</v>
      </c>
      <c r="M26" s="386"/>
      <c r="N26" s="386"/>
      <c r="O26" s="386"/>
      <c r="P26" s="387"/>
      <c r="Q26" s="385">
        <v>5420</v>
      </c>
      <c r="R26" s="386"/>
      <c r="S26" s="386"/>
      <c r="T26" s="386"/>
      <c r="U26" s="386"/>
      <c r="V26" s="387"/>
      <c r="W26" s="475"/>
      <c r="X26" s="412"/>
      <c r="Y26" s="413"/>
      <c r="Z26" s="388" t="s">
        <v>168</v>
      </c>
      <c r="AA26" s="443"/>
      <c r="AB26" s="443"/>
      <c r="AC26" s="443"/>
      <c r="AD26" s="443"/>
      <c r="AE26" s="443"/>
      <c r="AF26" s="443"/>
      <c r="AG26" s="444"/>
      <c r="AH26" s="385">
        <v>16</v>
      </c>
      <c r="AI26" s="386"/>
      <c r="AJ26" s="386"/>
      <c r="AK26" s="386"/>
      <c r="AL26" s="387"/>
      <c r="AM26" s="385">
        <v>41920</v>
      </c>
      <c r="AN26" s="386"/>
      <c r="AO26" s="386"/>
      <c r="AP26" s="386"/>
      <c r="AQ26" s="386"/>
      <c r="AR26" s="387"/>
      <c r="AS26" s="385">
        <v>2620</v>
      </c>
      <c r="AT26" s="386"/>
      <c r="AU26" s="386"/>
      <c r="AV26" s="386"/>
      <c r="AW26" s="386"/>
      <c r="AX26" s="445"/>
      <c r="AY26" s="472" t="s">
        <v>169</v>
      </c>
      <c r="AZ26" s="392"/>
      <c r="BA26" s="392"/>
      <c r="BB26" s="392"/>
      <c r="BC26" s="392"/>
      <c r="BD26" s="392"/>
      <c r="BE26" s="392"/>
      <c r="BF26" s="392"/>
      <c r="BG26" s="392"/>
      <c r="BH26" s="392"/>
      <c r="BI26" s="392"/>
      <c r="BJ26" s="392"/>
      <c r="BK26" s="392"/>
      <c r="BL26" s="392"/>
      <c r="BM26" s="473"/>
      <c r="BN26" s="432" t="s">
        <v>121</v>
      </c>
      <c r="BO26" s="433"/>
      <c r="BP26" s="433"/>
      <c r="BQ26" s="433"/>
      <c r="BR26" s="433"/>
      <c r="BS26" s="433"/>
      <c r="BT26" s="433"/>
      <c r="BU26" s="434"/>
      <c r="BV26" s="432" t="s">
        <v>121</v>
      </c>
      <c r="BW26" s="433"/>
      <c r="BX26" s="433"/>
      <c r="BY26" s="433"/>
      <c r="BZ26" s="433"/>
      <c r="CA26" s="433"/>
      <c r="CB26" s="433"/>
      <c r="CC26" s="434"/>
      <c r="CD26" s="188"/>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
      <c r="A27" s="175"/>
      <c r="B27" s="411"/>
      <c r="C27" s="412"/>
      <c r="D27" s="413"/>
      <c r="E27" s="388" t="s">
        <v>170</v>
      </c>
      <c r="F27" s="389"/>
      <c r="G27" s="389"/>
      <c r="H27" s="389"/>
      <c r="I27" s="389"/>
      <c r="J27" s="389"/>
      <c r="K27" s="390"/>
      <c r="L27" s="385">
        <v>1</v>
      </c>
      <c r="M27" s="386"/>
      <c r="N27" s="386"/>
      <c r="O27" s="386"/>
      <c r="P27" s="387"/>
      <c r="Q27" s="385">
        <v>3320</v>
      </c>
      <c r="R27" s="386"/>
      <c r="S27" s="386"/>
      <c r="T27" s="386"/>
      <c r="U27" s="386"/>
      <c r="V27" s="387"/>
      <c r="W27" s="475"/>
      <c r="X27" s="412"/>
      <c r="Y27" s="413"/>
      <c r="Z27" s="388" t="s">
        <v>171</v>
      </c>
      <c r="AA27" s="389"/>
      <c r="AB27" s="389"/>
      <c r="AC27" s="389"/>
      <c r="AD27" s="389"/>
      <c r="AE27" s="389"/>
      <c r="AF27" s="389"/>
      <c r="AG27" s="390"/>
      <c r="AH27" s="385">
        <v>1</v>
      </c>
      <c r="AI27" s="386"/>
      <c r="AJ27" s="386"/>
      <c r="AK27" s="386"/>
      <c r="AL27" s="387"/>
      <c r="AM27" s="385" t="s">
        <v>172</v>
      </c>
      <c r="AN27" s="386"/>
      <c r="AO27" s="386"/>
      <c r="AP27" s="386"/>
      <c r="AQ27" s="386"/>
      <c r="AR27" s="387"/>
      <c r="AS27" s="385" t="s">
        <v>172</v>
      </c>
      <c r="AT27" s="386"/>
      <c r="AU27" s="386"/>
      <c r="AV27" s="386"/>
      <c r="AW27" s="386"/>
      <c r="AX27" s="445"/>
      <c r="AY27" s="469" t="s">
        <v>173</v>
      </c>
      <c r="AZ27" s="470"/>
      <c r="BA27" s="470"/>
      <c r="BB27" s="470"/>
      <c r="BC27" s="470"/>
      <c r="BD27" s="470"/>
      <c r="BE27" s="470"/>
      <c r="BF27" s="470"/>
      <c r="BG27" s="470"/>
      <c r="BH27" s="470"/>
      <c r="BI27" s="470"/>
      <c r="BJ27" s="470"/>
      <c r="BK27" s="470"/>
      <c r="BL27" s="470"/>
      <c r="BM27" s="471"/>
      <c r="BN27" s="466">
        <v>640730</v>
      </c>
      <c r="BO27" s="467"/>
      <c r="BP27" s="467"/>
      <c r="BQ27" s="467"/>
      <c r="BR27" s="467"/>
      <c r="BS27" s="467"/>
      <c r="BT27" s="467"/>
      <c r="BU27" s="468"/>
      <c r="BV27" s="466">
        <v>640728</v>
      </c>
      <c r="BW27" s="467"/>
      <c r="BX27" s="467"/>
      <c r="BY27" s="467"/>
      <c r="BZ27" s="467"/>
      <c r="CA27" s="467"/>
      <c r="CB27" s="467"/>
      <c r="CC27" s="468"/>
      <c r="CD27" s="190"/>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15">
      <c r="A28" s="175"/>
      <c r="B28" s="411"/>
      <c r="C28" s="412"/>
      <c r="D28" s="413"/>
      <c r="E28" s="388" t="s">
        <v>174</v>
      </c>
      <c r="F28" s="389"/>
      <c r="G28" s="389"/>
      <c r="H28" s="389"/>
      <c r="I28" s="389"/>
      <c r="J28" s="389"/>
      <c r="K28" s="390"/>
      <c r="L28" s="385">
        <v>1</v>
      </c>
      <c r="M28" s="386"/>
      <c r="N28" s="386"/>
      <c r="O28" s="386"/>
      <c r="P28" s="387"/>
      <c r="Q28" s="385">
        <v>2739</v>
      </c>
      <c r="R28" s="386"/>
      <c r="S28" s="386"/>
      <c r="T28" s="386"/>
      <c r="U28" s="386"/>
      <c r="V28" s="387"/>
      <c r="W28" s="475"/>
      <c r="X28" s="412"/>
      <c r="Y28" s="413"/>
      <c r="Z28" s="388" t="s">
        <v>175</v>
      </c>
      <c r="AA28" s="389"/>
      <c r="AB28" s="389"/>
      <c r="AC28" s="389"/>
      <c r="AD28" s="389"/>
      <c r="AE28" s="389"/>
      <c r="AF28" s="389"/>
      <c r="AG28" s="390"/>
      <c r="AH28" s="385" t="s">
        <v>121</v>
      </c>
      <c r="AI28" s="386"/>
      <c r="AJ28" s="386"/>
      <c r="AK28" s="386"/>
      <c r="AL28" s="387"/>
      <c r="AM28" s="385" t="s">
        <v>121</v>
      </c>
      <c r="AN28" s="386"/>
      <c r="AO28" s="386"/>
      <c r="AP28" s="386"/>
      <c r="AQ28" s="386"/>
      <c r="AR28" s="387"/>
      <c r="AS28" s="385" t="s">
        <v>121</v>
      </c>
      <c r="AT28" s="386"/>
      <c r="AU28" s="386"/>
      <c r="AV28" s="386"/>
      <c r="AW28" s="386"/>
      <c r="AX28" s="445"/>
      <c r="AY28" s="449" t="s">
        <v>176</v>
      </c>
      <c r="AZ28" s="450"/>
      <c r="BA28" s="450"/>
      <c r="BB28" s="451"/>
      <c r="BC28" s="458" t="s">
        <v>46</v>
      </c>
      <c r="BD28" s="459"/>
      <c r="BE28" s="459"/>
      <c r="BF28" s="459"/>
      <c r="BG28" s="459"/>
      <c r="BH28" s="459"/>
      <c r="BI28" s="459"/>
      <c r="BJ28" s="459"/>
      <c r="BK28" s="459"/>
      <c r="BL28" s="459"/>
      <c r="BM28" s="460"/>
      <c r="BN28" s="461">
        <v>2576147</v>
      </c>
      <c r="BO28" s="462"/>
      <c r="BP28" s="462"/>
      <c r="BQ28" s="462"/>
      <c r="BR28" s="462"/>
      <c r="BS28" s="462"/>
      <c r="BT28" s="462"/>
      <c r="BU28" s="463"/>
      <c r="BV28" s="461">
        <v>2216069</v>
      </c>
      <c r="BW28" s="462"/>
      <c r="BX28" s="462"/>
      <c r="BY28" s="462"/>
      <c r="BZ28" s="462"/>
      <c r="CA28" s="462"/>
      <c r="CB28" s="462"/>
      <c r="CC28" s="463"/>
      <c r="CD28" s="188"/>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15">
      <c r="A29" s="175"/>
      <c r="B29" s="411"/>
      <c r="C29" s="412"/>
      <c r="D29" s="413"/>
      <c r="E29" s="388" t="s">
        <v>177</v>
      </c>
      <c r="F29" s="389"/>
      <c r="G29" s="389"/>
      <c r="H29" s="389"/>
      <c r="I29" s="389"/>
      <c r="J29" s="389"/>
      <c r="K29" s="390"/>
      <c r="L29" s="385">
        <v>16</v>
      </c>
      <c r="M29" s="386"/>
      <c r="N29" s="386"/>
      <c r="O29" s="386"/>
      <c r="P29" s="387"/>
      <c r="Q29" s="385">
        <v>2490</v>
      </c>
      <c r="R29" s="386"/>
      <c r="S29" s="386"/>
      <c r="T29" s="386"/>
      <c r="U29" s="386"/>
      <c r="V29" s="387"/>
      <c r="W29" s="476"/>
      <c r="X29" s="477"/>
      <c r="Y29" s="478"/>
      <c r="Z29" s="388" t="s">
        <v>178</v>
      </c>
      <c r="AA29" s="389"/>
      <c r="AB29" s="389"/>
      <c r="AC29" s="389"/>
      <c r="AD29" s="389"/>
      <c r="AE29" s="389"/>
      <c r="AF29" s="389"/>
      <c r="AG29" s="390"/>
      <c r="AH29" s="385">
        <v>230</v>
      </c>
      <c r="AI29" s="386"/>
      <c r="AJ29" s="386"/>
      <c r="AK29" s="386"/>
      <c r="AL29" s="387"/>
      <c r="AM29" s="385">
        <v>678047</v>
      </c>
      <c r="AN29" s="386"/>
      <c r="AO29" s="386"/>
      <c r="AP29" s="386"/>
      <c r="AQ29" s="386"/>
      <c r="AR29" s="387"/>
      <c r="AS29" s="385">
        <v>2948</v>
      </c>
      <c r="AT29" s="386"/>
      <c r="AU29" s="386"/>
      <c r="AV29" s="386"/>
      <c r="AW29" s="386"/>
      <c r="AX29" s="445"/>
      <c r="AY29" s="452"/>
      <c r="AZ29" s="453"/>
      <c r="BA29" s="453"/>
      <c r="BB29" s="454"/>
      <c r="BC29" s="446" t="s">
        <v>179</v>
      </c>
      <c r="BD29" s="447"/>
      <c r="BE29" s="447"/>
      <c r="BF29" s="447"/>
      <c r="BG29" s="447"/>
      <c r="BH29" s="447"/>
      <c r="BI29" s="447"/>
      <c r="BJ29" s="447"/>
      <c r="BK29" s="447"/>
      <c r="BL29" s="447"/>
      <c r="BM29" s="448"/>
      <c r="BN29" s="432">
        <v>388864</v>
      </c>
      <c r="BO29" s="433"/>
      <c r="BP29" s="433"/>
      <c r="BQ29" s="433"/>
      <c r="BR29" s="433"/>
      <c r="BS29" s="433"/>
      <c r="BT29" s="433"/>
      <c r="BU29" s="434"/>
      <c r="BV29" s="432">
        <v>388856</v>
      </c>
      <c r="BW29" s="433"/>
      <c r="BX29" s="433"/>
      <c r="BY29" s="433"/>
      <c r="BZ29" s="433"/>
      <c r="CA29" s="433"/>
      <c r="CB29" s="433"/>
      <c r="CC29" s="434"/>
      <c r="CD29" s="190"/>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180</v>
      </c>
      <c r="X30" s="400"/>
      <c r="Y30" s="400"/>
      <c r="Z30" s="400"/>
      <c r="AA30" s="400"/>
      <c r="AB30" s="400"/>
      <c r="AC30" s="400"/>
      <c r="AD30" s="400"/>
      <c r="AE30" s="400"/>
      <c r="AF30" s="400"/>
      <c r="AG30" s="401"/>
      <c r="AH30" s="402">
        <v>98.8</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2767542</v>
      </c>
      <c r="BO30" s="467"/>
      <c r="BP30" s="467"/>
      <c r="BQ30" s="467"/>
      <c r="BR30" s="467"/>
      <c r="BS30" s="467"/>
      <c r="BT30" s="467"/>
      <c r="BU30" s="468"/>
      <c r="BV30" s="466">
        <v>3048137</v>
      </c>
      <c r="BW30" s="467"/>
      <c r="BX30" s="467"/>
      <c r="BY30" s="467"/>
      <c r="BZ30" s="467"/>
      <c r="CA30" s="467"/>
      <c r="CB30" s="467"/>
      <c r="CC30" s="468"/>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391" t="s">
        <v>181</v>
      </c>
      <c r="D32" s="391"/>
      <c r="E32" s="391"/>
      <c r="F32" s="391"/>
      <c r="G32" s="391"/>
      <c r="H32" s="391"/>
      <c r="I32" s="391"/>
      <c r="J32" s="391"/>
      <c r="K32" s="391"/>
      <c r="L32" s="391"/>
      <c r="M32" s="391"/>
      <c r="N32" s="391"/>
      <c r="O32" s="391"/>
      <c r="P32" s="391"/>
      <c r="Q32" s="391"/>
      <c r="R32" s="391"/>
      <c r="S32" s="391"/>
      <c r="U32" s="392" t="s">
        <v>182</v>
      </c>
      <c r="V32" s="392"/>
      <c r="W32" s="392"/>
      <c r="X32" s="392"/>
      <c r="Y32" s="392"/>
      <c r="Z32" s="392"/>
      <c r="AA32" s="392"/>
      <c r="AB32" s="392"/>
      <c r="AC32" s="392"/>
      <c r="AD32" s="392"/>
      <c r="AE32" s="392"/>
      <c r="AF32" s="392"/>
      <c r="AG32" s="392"/>
      <c r="AH32" s="392"/>
      <c r="AI32" s="392"/>
      <c r="AJ32" s="392"/>
      <c r="AK32" s="392"/>
      <c r="AM32" s="392" t="s">
        <v>183</v>
      </c>
      <c r="AN32" s="392"/>
      <c r="AO32" s="392"/>
      <c r="AP32" s="392"/>
      <c r="AQ32" s="392"/>
      <c r="AR32" s="392"/>
      <c r="AS32" s="392"/>
      <c r="AT32" s="392"/>
      <c r="AU32" s="392"/>
      <c r="AV32" s="392"/>
      <c r="AW32" s="392"/>
      <c r="AX32" s="392"/>
      <c r="AY32" s="392"/>
      <c r="AZ32" s="392"/>
      <c r="BA32" s="392"/>
      <c r="BB32" s="392"/>
      <c r="BC32" s="392"/>
      <c r="BE32" s="392" t="s">
        <v>184</v>
      </c>
      <c r="BF32" s="392"/>
      <c r="BG32" s="392"/>
      <c r="BH32" s="392"/>
      <c r="BI32" s="392"/>
      <c r="BJ32" s="392"/>
      <c r="BK32" s="392"/>
      <c r="BL32" s="392"/>
      <c r="BM32" s="392"/>
      <c r="BN32" s="392"/>
      <c r="BO32" s="392"/>
      <c r="BP32" s="392"/>
      <c r="BQ32" s="392"/>
      <c r="BR32" s="392"/>
      <c r="BS32" s="392"/>
      <c r="BT32" s="392"/>
      <c r="BU32" s="392"/>
      <c r="BW32" s="392" t="s">
        <v>185</v>
      </c>
      <c r="BX32" s="392"/>
      <c r="BY32" s="392"/>
      <c r="BZ32" s="392"/>
      <c r="CA32" s="392"/>
      <c r="CB32" s="392"/>
      <c r="CC32" s="392"/>
      <c r="CD32" s="392"/>
      <c r="CE32" s="392"/>
      <c r="CF32" s="392"/>
      <c r="CG32" s="392"/>
      <c r="CH32" s="392"/>
      <c r="CI32" s="392"/>
      <c r="CJ32" s="392"/>
      <c r="CK32" s="392"/>
      <c r="CL32" s="392"/>
      <c r="CM32" s="392"/>
      <c r="CO32" s="392" t="s">
        <v>186</v>
      </c>
      <c r="CP32" s="392"/>
      <c r="CQ32" s="392"/>
      <c r="CR32" s="392"/>
      <c r="CS32" s="392"/>
      <c r="CT32" s="392"/>
      <c r="CU32" s="392"/>
      <c r="CV32" s="392"/>
      <c r="CW32" s="392"/>
      <c r="CX32" s="392"/>
      <c r="CY32" s="392"/>
      <c r="CZ32" s="392"/>
      <c r="DA32" s="392"/>
      <c r="DB32" s="392"/>
      <c r="DC32" s="392"/>
      <c r="DD32" s="392"/>
      <c r="DE32" s="392"/>
      <c r="DI32" s="198"/>
    </row>
    <row r="33" spans="1:113" ht="13.5" customHeight="1" x14ac:dyDescent="0.15">
      <c r="A33" s="175"/>
      <c r="B33" s="199"/>
      <c r="C33" s="384" t="s">
        <v>187</v>
      </c>
      <c r="D33" s="384"/>
      <c r="E33" s="383" t="s">
        <v>188</v>
      </c>
      <c r="F33" s="383"/>
      <c r="G33" s="383"/>
      <c r="H33" s="383"/>
      <c r="I33" s="383"/>
      <c r="J33" s="383"/>
      <c r="K33" s="383"/>
      <c r="L33" s="383"/>
      <c r="M33" s="383"/>
      <c r="N33" s="383"/>
      <c r="O33" s="383"/>
      <c r="P33" s="383"/>
      <c r="Q33" s="383"/>
      <c r="R33" s="383"/>
      <c r="S33" s="383"/>
      <c r="T33" s="200"/>
      <c r="U33" s="384" t="s">
        <v>187</v>
      </c>
      <c r="V33" s="384"/>
      <c r="W33" s="383" t="s">
        <v>188</v>
      </c>
      <c r="X33" s="383"/>
      <c r="Y33" s="383"/>
      <c r="Z33" s="383"/>
      <c r="AA33" s="383"/>
      <c r="AB33" s="383"/>
      <c r="AC33" s="383"/>
      <c r="AD33" s="383"/>
      <c r="AE33" s="383"/>
      <c r="AF33" s="383"/>
      <c r="AG33" s="383"/>
      <c r="AH33" s="383"/>
      <c r="AI33" s="383"/>
      <c r="AJ33" s="383"/>
      <c r="AK33" s="383"/>
      <c r="AL33" s="200"/>
      <c r="AM33" s="384" t="s">
        <v>187</v>
      </c>
      <c r="AN33" s="384"/>
      <c r="AO33" s="383" t="s">
        <v>188</v>
      </c>
      <c r="AP33" s="383"/>
      <c r="AQ33" s="383"/>
      <c r="AR33" s="383"/>
      <c r="AS33" s="383"/>
      <c r="AT33" s="383"/>
      <c r="AU33" s="383"/>
      <c r="AV33" s="383"/>
      <c r="AW33" s="383"/>
      <c r="AX33" s="383"/>
      <c r="AY33" s="383"/>
      <c r="AZ33" s="383"/>
      <c r="BA33" s="383"/>
      <c r="BB33" s="383"/>
      <c r="BC33" s="383"/>
      <c r="BD33" s="201"/>
      <c r="BE33" s="383" t="s">
        <v>189</v>
      </c>
      <c r="BF33" s="383"/>
      <c r="BG33" s="383" t="s">
        <v>190</v>
      </c>
      <c r="BH33" s="383"/>
      <c r="BI33" s="383"/>
      <c r="BJ33" s="383"/>
      <c r="BK33" s="383"/>
      <c r="BL33" s="383"/>
      <c r="BM33" s="383"/>
      <c r="BN33" s="383"/>
      <c r="BO33" s="383"/>
      <c r="BP33" s="383"/>
      <c r="BQ33" s="383"/>
      <c r="BR33" s="383"/>
      <c r="BS33" s="383"/>
      <c r="BT33" s="383"/>
      <c r="BU33" s="383"/>
      <c r="BV33" s="201"/>
      <c r="BW33" s="384" t="s">
        <v>189</v>
      </c>
      <c r="BX33" s="384"/>
      <c r="BY33" s="383" t="s">
        <v>191</v>
      </c>
      <c r="BZ33" s="383"/>
      <c r="CA33" s="383"/>
      <c r="CB33" s="383"/>
      <c r="CC33" s="383"/>
      <c r="CD33" s="383"/>
      <c r="CE33" s="383"/>
      <c r="CF33" s="383"/>
      <c r="CG33" s="383"/>
      <c r="CH33" s="383"/>
      <c r="CI33" s="383"/>
      <c r="CJ33" s="383"/>
      <c r="CK33" s="383"/>
      <c r="CL33" s="383"/>
      <c r="CM33" s="383"/>
      <c r="CN33" s="200"/>
      <c r="CO33" s="384" t="s">
        <v>187</v>
      </c>
      <c r="CP33" s="384"/>
      <c r="CQ33" s="383" t="s">
        <v>192</v>
      </c>
      <c r="CR33" s="383"/>
      <c r="CS33" s="383"/>
      <c r="CT33" s="383"/>
      <c r="CU33" s="383"/>
      <c r="CV33" s="383"/>
      <c r="CW33" s="383"/>
      <c r="CX33" s="383"/>
      <c r="CY33" s="383"/>
      <c r="CZ33" s="383"/>
      <c r="DA33" s="383"/>
      <c r="DB33" s="383"/>
      <c r="DC33" s="383"/>
      <c r="DD33" s="383"/>
      <c r="DE33" s="383"/>
      <c r="DF33" s="200"/>
      <c r="DG33" s="382" t="s">
        <v>193</v>
      </c>
      <c r="DH33" s="382"/>
      <c r="DI33" s="202"/>
    </row>
    <row r="34" spans="1:113" ht="32.25" customHeight="1" x14ac:dyDescent="0.15">
      <c r="A34" s="175"/>
      <c r="B34" s="199"/>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3</v>
      </c>
      <c r="V34" s="380"/>
      <c r="W34" s="381" t="str">
        <f>IF('各会計、関係団体の財政状況及び健全化判断比率'!B28="","",'各会計、関係団体の財政状況及び健全化判断比率'!B28)</f>
        <v>菊陽町国民健康保険特別会計</v>
      </c>
      <c r="X34" s="381"/>
      <c r="Y34" s="381"/>
      <c r="Z34" s="381"/>
      <c r="AA34" s="381"/>
      <c r="AB34" s="381"/>
      <c r="AC34" s="381"/>
      <c r="AD34" s="381"/>
      <c r="AE34" s="381"/>
      <c r="AF34" s="381"/>
      <c r="AG34" s="381"/>
      <c r="AH34" s="381"/>
      <c r="AI34" s="381"/>
      <c r="AJ34" s="381"/>
      <c r="AK34" s="381"/>
      <c r="AL34" s="175"/>
      <c r="AM34" s="380">
        <f>IF(AO34="","",MAX(C34:D43,U34:V43)+1)</f>
        <v>6</v>
      </c>
      <c r="AN34" s="380"/>
      <c r="AO34" s="381" t="str">
        <f>IF('各会計、関係団体の財政状況及び健全化判断比率'!B31="","",'各会計、関係団体の財政状況及び健全化判断比率'!B31)</f>
        <v>菊陽町下水道事業会計</v>
      </c>
      <c r="AP34" s="381"/>
      <c r="AQ34" s="381"/>
      <c r="AR34" s="381"/>
      <c r="AS34" s="381"/>
      <c r="AT34" s="381"/>
      <c r="AU34" s="381"/>
      <c r="AV34" s="381"/>
      <c r="AW34" s="381"/>
      <c r="AX34" s="381"/>
      <c r="AY34" s="381"/>
      <c r="AZ34" s="381"/>
      <c r="BA34" s="381"/>
      <c r="BB34" s="381"/>
      <c r="BC34" s="381"/>
      <c r="BD34" s="175"/>
      <c r="BE34" s="380">
        <f>IF(BG34="","",MAX(C34:D43,U34:V43,AM34:AN43)+1)</f>
        <v>7</v>
      </c>
      <c r="BF34" s="380"/>
      <c r="BG34" s="381" t="str">
        <f>IF('各会計、関係団体の財政状況及び健全化判断比率'!B32="","",'各会計、関係団体の財政状況及び健全化判断比率'!B32)</f>
        <v>菊陽町工業団地造成事業特別会計</v>
      </c>
      <c r="BH34" s="381"/>
      <c r="BI34" s="381"/>
      <c r="BJ34" s="381"/>
      <c r="BK34" s="381"/>
      <c r="BL34" s="381"/>
      <c r="BM34" s="381"/>
      <c r="BN34" s="381"/>
      <c r="BO34" s="381"/>
      <c r="BP34" s="381"/>
      <c r="BQ34" s="381"/>
      <c r="BR34" s="381"/>
      <c r="BS34" s="381"/>
      <c r="BT34" s="381"/>
      <c r="BU34" s="381"/>
      <c r="BV34" s="175"/>
      <c r="BW34" s="380">
        <f>IF(BY34="","",MAX(C34:D43,U34:V43,AM34:AN43,BE34:BF43)+1)</f>
        <v>8</v>
      </c>
      <c r="BX34" s="380"/>
      <c r="BY34" s="381" t="str">
        <f>IF('各会計、関係団体の財政状況及び健全化判断比率'!B68="","",'各会計、関係団体の財政状況及び健全化判断比率'!B68)</f>
        <v>熊本県市町村総合事務組合</v>
      </c>
      <c r="BZ34" s="381"/>
      <c r="CA34" s="381"/>
      <c r="CB34" s="381"/>
      <c r="CC34" s="381"/>
      <c r="CD34" s="381"/>
      <c r="CE34" s="381"/>
      <c r="CF34" s="381"/>
      <c r="CG34" s="381"/>
      <c r="CH34" s="381"/>
      <c r="CI34" s="381"/>
      <c r="CJ34" s="381"/>
      <c r="CK34" s="381"/>
      <c r="CL34" s="381"/>
      <c r="CM34" s="381"/>
      <c r="CN34" s="175"/>
      <c r="CO34" s="380">
        <f>IF(CQ34="","",MAX(C34:D43,U34:V43,AM34:AN43,BE34:BF43,BW34:BX43)+1)</f>
        <v>13</v>
      </c>
      <c r="CP34" s="380"/>
      <c r="CQ34" s="381" t="str">
        <f>IF('各会計、関係団体の財政状況及び健全化判断比率'!BS7="","",'各会計、関係団体の財政状況及び健全化判断比率'!BS7)</f>
        <v>有限会社さんふれあ</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202"/>
    </row>
    <row r="35" spans="1:113" ht="32.25" customHeight="1" x14ac:dyDescent="0.15">
      <c r="A35" s="175"/>
      <c r="B35" s="199"/>
      <c r="C35" s="380">
        <f>IF(E35="","",C34+1)</f>
        <v>2</v>
      </c>
      <c r="D35" s="380"/>
      <c r="E35" s="381" t="str">
        <f>IF('各会計、関係団体の財政状況及び健全化判断比率'!B8="","",'各会計、関係団体の財政状況及び健全化判断比率'!B8)</f>
        <v>菊陽町土地取得特別会計</v>
      </c>
      <c r="F35" s="381"/>
      <c r="G35" s="381"/>
      <c r="H35" s="381"/>
      <c r="I35" s="381"/>
      <c r="J35" s="381"/>
      <c r="K35" s="381"/>
      <c r="L35" s="381"/>
      <c r="M35" s="381"/>
      <c r="N35" s="381"/>
      <c r="O35" s="381"/>
      <c r="P35" s="381"/>
      <c r="Q35" s="381"/>
      <c r="R35" s="381"/>
      <c r="S35" s="381"/>
      <c r="T35" s="175"/>
      <c r="U35" s="380">
        <f>IF(W35="","",U34+1)</f>
        <v>4</v>
      </c>
      <c r="V35" s="380"/>
      <c r="W35" s="381" t="str">
        <f>IF('各会計、関係団体の財政状況及び健全化判断比率'!B29="","",'各会計、関係団体の財政状況及び健全化判断比率'!B29)</f>
        <v>菊陽町介護保険特別会計</v>
      </c>
      <c r="X35" s="381"/>
      <c r="Y35" s="381"/>
      <c r="Z35" s="381"/>
      <c r="AA35" s="381"/>
      <c r="AB35" s="381"/>
      <c r="AC35" s="381"/>
      <c r="AD35" s="381"/>
      <c r="AE35" s="381"/>
      <c r="AF35" s="381"/>
      <c r="AG35" s="381"/>
      <c r="AH35" s="381"/>
      <c r="AI35" s="381"/>
      <c r="AJ35" s="381"/>
      <c r="AK35" s="381"/>
      <c r="AL35" s="175"/>
      <c r="AM35" s="380" t="str">
        <f t="shared" ref="AM35:AM43" si="0">IF(AO35="","",AM34+1)</f>
        <v/>
      </c>
      <c r="AN35" s="380"/>
      <c r="AO35" s="381"/>
      <c r="AP35" s="381"/>
      <c r="AQ35" s="381"/>
      <c r="AR35" s="381"/>
      <c r="AS35" s="381"/>
      <c r="AT35" s="381"/>
      <c r="AU35" s="381"/>
      <c r="AV35" s="381"/>
      <c r="AW35" s="381"/>
      <c r="AX35" s="381"/>
      <c r="AY35" s="381"/>
      <c r="AZ35" s="381"/>
      <c r="BA35" s="381"/>
      <c r="BB35" s="381"/>
      <c r="BC35" s="381"/>
      <c r="BD35" s="175"/>
      <c r="BE35" s="380" t="str">
        <f t="shared" ref="BE35:BE43" si="1">IF(BG35="","",BE34+1)</f>
        <v/>
      </c>
      <c r="BF35" s="380"/>
      <c r="BG35" s="381"/>
      <c r="BH35" s="381"/>
      <c r="BI35" s="381"/>
      <c r="BJ35" s="381"/>
      <c r="BK35" s="381"/>
      <c r="BL35" s="381"/>
      <c r="BM35" s="381"/>
      <c r="BN35" s="381"/>
      <c r="BO35" s="381"/>
      <c r="BP35" s="381"/>
      <c r="BQ35" s="381"/>
      <c r="BR35" s="381"/>
      <c r="BS35" s="381"/>
      <c r="BT35" s="381"/>
      <c r="BU35" s="381"/>
      <c r="BV35" s="175"/>
      <c r="BW35" s="380">
        <f t="shared" ref="BW35:BW43" si="2">IF(BY35="","",BW34+1)</f>
        <v>9</v>
      </c>
      <c r="BX35" s="380"/>
      <c r="BY35" s="381" t="str">
        <f>IF('各会計、関係団体の財政状況及び健全化判断比率'!B69="","",'各会計、関係団体の財政状況及び健全化判断比率'!B69)</f>
        <v>大津菊陽水道企業団</v>
      </c>
      <c r="BZ35" s="381"/>
      <c r="CA35" s="381"/>
      <c r="CB35" s="381"/>
      <c r="CC35" s="381"/>
      <c r="CD35" s="381"/>
      <c r="CE35" s="381"/>
      <c r="CF35" s="381"/>
      <c r="CG35" s="381"/>
      <c r="CH35" s="381"/>
      <c r="CI35" s="381"/>
      <c r="CJ35" s="381"/>
      <c r="CK35" s="381"/>
      <c r="CL35" s="381"/>
      <c r="CM35" s="381"/>
      <c r="CN35" s="175"/>
      <c r="CO35" s="380" t="str">
        <f t="shared" ref="CO35:CO43" si="3">IF(CQ35="","",CO34+1)</f>
        <v/>
      </c>
      <c r="CP35" s="380"/>
      <c r="CQ35" s="381" t="str">
        <f>IF('各会計、関係団体の財政状況及び健全化判断比率'!BS8="","",'各会計、関係団体の財政状況及び健全化判断比率'!BS8)</f>
        <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202"/>
    </row>
    <row r="36" spans="1:113" ht="32.25" customHeight="1" x14ac:dyDescent="0.15">
      <c r="A36" s="175"/>
      <c r="B36" s="199"/>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5</v>
      </c>
      <c r="V36" s="380"/>
      <c r="W36" s="381" t="str">
        <f>IF('各会計、関係団体の財政状況及び健全化判断比率'!B30="","",'各会計、関係団体の財政状況及び健全化判断比率'!B30)</f>
        <v>菊陽町後期高齢者医療特別会計</v>
      </c>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10</v>
      </c>
      <c r="BX36" s="380"/>
      <c r="BY36" s="381" t="str">
        <f>IF('各会計、関係団体の財政状況及び健全化判断比率'!B70="","",'各会計、関係団体の財政状況及び健全化判断比率'!B70)</f>
        <v>菊池広域連合</v>
      </c>
      <c r="BZ36" s="381"/>
      <c r="CA36" s="381"/>
      <c r="CB36" s="381"/>
      <c r="CC36" s="381"/>
      <c r="CD36" s="381"/>
      <c r="CE36" s="381"/>
      <c r="CF36" s="381"/>
      <c r="CG36" s="381"/>
      <c r="CH36" s="381"/>
      <c r="CI36" s="381"/>
      <c r="CJ36" s="381"/>
      <c r="CK36" s="381"/>
      <c r="CL36" s="381"/>
      <c r="CM36" s="381"/>
      <c r="CN36" s="175"/>
      <c r="CO36" s="380" t="str">
        <f t="shared" si="3"/>
        <v/>
      </c>
      <c r="CP36" s="380"/>
      <c r="CQ36" s="381" t="str">
        <f>IF('各会計、関係団体の財政状況及び健全化判断比率'!BS9="","",'各会計、関係団体の財政状況及び健全化判断比率'!BS9)</f>
        <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202"/>
    </row>
    <row r="37" spans="1:113" ht="32.25" customHeight="1" x14ac:dyDescent="0.15">
      <c r="A37" s="175"/>
      <c r="B37" s="199"/>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t="str">
        <f t="shared" si="4"/>
        <v/>
      </c>
      <c r="V37" s="380"/>
      <c r="W37" s="381"/>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11</v>
      </c>
      <c r="BX37" s="380"/>
      <c r="BY37" s="381" t="str">
        <f>IF('各会計、関係団体の財政状況及び健全化判断比率'!B71="","",'各会計、関係団体の財政状況及び健全化判断比率'!B71)</f>
        <v>熊本県後期高齢者医療広域連合（一般会計）</v>
      </c>
      <c r="BZ37" s="381"/>
      <c r="CA37" s="381"/>
      <c r="CB37" s="381"/>
      <c r="CC37" s="381"/>
      <c r="CD37" s="381"/>
      <c r="CE37" s="381"/>
      <c r="CF37" s="381"/>
      <c r="CG37" s="381"/>
      <c r="CH37" s="381"/>
      <c r="CI37" s="381"/>
      <c r="CJ37" s="381"/>
      <c r="CK37" s="381"/>
      <c r="CL37" s="381"/>
      <c r="CM37" s="381"/>
      <c r="CN37" s="175"/>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202"/>
    </row>
    <row r="38" spans="1:113" ht="32.25" customHeight="1" x14ac:dyDescent="0.15">
      <c r="A38" s="175"/>
      <c r="B38" s="199"/>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12</v>
      </c>
      <c r="BX38" s="380"/>
      <c r="BY38" s="381" t="str">
        <f>IF('各会計、関係団体の財政状況及び健全化判断比率'!B72="","",'各会計、関係団体の財政状況及び健全化判断比率'!B72)</f>
        <v>熊本県後期高齢者医療広域連合（後期高齢者医療特別会計）</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202"/>
    </row>
    <row r="39" spans="1:113" ht="32.25" customHeight="1" x14ac:dyDescent="0.15">
      <c r="A39" s="175"/>
      <c r="B39" s="199"/>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t="str">
        <f t="shared" si="2"/>
        <v/>
      </c>
      <c r="BX39" s="380"/>
      <c r="BY39" s="381" t="str">
        <f>IF('各会計、関係団体の財政状況及び健全化判断比率'!B73="","",'各会計、関係団体の財政状況及び健全化判断比率'!B73)</f>
        <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202"/>
    </row>
    <row r="40" spans="1:113" ht="32.25" customHeight="1" x14ac:dyDescent="0.15">
      <c r="A40" s="175"/>
      <c r="B40" s="199"/>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t="str">
        <f t="shared" si="2"/>
        <v/>
      </c>
      <c r="BX40" s="380"/>
      <c r="BY40" s="381" t="str">
        <f>IF('各会計、関係団体の財政状況及び健全化判断比率'!B74="","",'各会計、関係団体の財政状況及び健全化判断比率'!B74)</f>
        <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202"/>
    </row>
    <row r="41" spans="1:113" ht="32.25" customHeight="1" x14ac:dyDescent="0.15">
      <c r="A41" s="175"/>
      <c r="B41" s="199"/>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t="str">
        <f t="shared" si="2"/>
        <v/>
      </c>
      <c r="BX41" s="380"/>
      <c r="BY41" s="381" t="str">
        <f>IF('各会計、関係団体の財政状況及び健全化判断比率'!B75="","",'各会計、関係団体の財政状況及び健全化判断比率'!B75)</f>
        <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202"/>
    </row>
    <row r="42" spans="1:113" ht="32.25" customHeight="1" x14ac:dyDescent="0.15">
      <c r="B42" s="199"/>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t="str">
        <f t="shared" si="2"/>
        <v/>
      </c>
      <c r="BX42" s="380"/>
      <c r="BY42" s="381" t="str">
        <f>IF('各会計、関係団体の財政状況及び健全化判断比率'!B76="","",'各会計、関係団体の財政状況及び健全化判断比率'!B76)</f>
        <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202"/>
    </row>
    <row r="43" spans="1:113" ht="32.25" customHeight="1" x14ac:dyDescent="0.15">
      <c r="B43" s="199"/>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194</v>
      </c>
      <c r="E46" s="377" t="s">
        <v>195</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15">
      <c r="E47" s="377" t="s">
        <v>196</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15">
      <c r="E48" s="377" t="s">
        <v>197</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15">
      <c r="E49" s="379" t="s">
        <v>198</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15">
      <c r="E50" s="377" t="s">
        <v>199</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15">
      <c r="E51" s="377" t="s">
        <v>200</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15">
      <c r="E52" s="377" t="s">
        <v>201</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15">
      <c r="E53" s="377" t="s">
        <v>202</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15"/>
    <row r="55" spans="5:113" x14ac:dyDescent="0.15"/>
    <row r="56" spans="5:113" x14ac:dyDescent="0.15"/>
  </sheetData>
  <sheetProtection algorithmName="SHA-512" hashValue="oF29sqVW9R7yCbVVz6TAvuWhrJ8uyGKzbZYBrsfWxLaZGTiQqXMP7Yei1u7HwilGcFFcUBUpQxWdzLrG7FCCjw==" saltValue="ZBU7PNRkmRmuellqKL2dt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80"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3"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62" t="s">
        <v>535</v>
      </c>
      <c r="D34" s="1162"/>
      <c r="E34" s="1163"/>
      <c r="F34" s="32">
        <v>2.15</v>
      </c>
      <c r="G34" s="33">
        <v>2.39</v>
      </c>
      <c r="H34" s="33">
        <v>2.83</v>
      </c>
      <c r="I34" s="33">
        <v>4.8</v>
      </c>
      <c r="J34" s="34">
        <v>5.19</v>
      </c>
      <c r="K34" s="22"/>
      <c r="L34" s="22"/>
      <c r="M34" s="22"/>
      <c r="N34" s="22"/>
      <c r="O34" s="22"/>
      <c r="P34" s="22"/>
    </row>
    <row r="35" spans="1:16" ht="39" customHeight="1" x14ac:dyDescent="0.15">
      <c r="A35" s="22"/>
      <c r="B35" s="35"/>
      <c r="C35" s="1158" t="s">
        <v>536</v>
      </c>
      <c r="D35" s="1158"/>
      <c r="E35" s="1159"/>
      <c r="F35" s="36">
        <v>6.54</v>
      </c>
      <c r="G35" s="37">
        <v>4.53</v>
      </c>
      <c r="H35" s="37">
        <v>7.08</v>
      </c>
      <c r="I35" s="37">
        <v>7.42</v>
      </c>
      <c r="J35" s="38">
        <v>3.14</v>
      </c>
      <c r="K35" s="22"/>
      <c r="L35" s="22"/>
      <c r="M35" s="22"/>
      <c r="N35" s="22"/>
      <c r="O35" s="22"/>
      <c r="P35" s="22"/>
    </row>
    <row r="36" spans="1:16" ht="39" customHeight="1" x14ac:dyDescent="0.15">
      <c r="A36" s="22"/>
      <c r="B36" s="35"/>
      <c r="C36" s="1158" t="s">
        <v>537</v>
      </c>
      <c r="D36" s="1158"/>
      <c r="E36" s="1159"/>
      <c r="F36" s="36">
        <v>1.39</v>
      </c>
      <c r="G36" s="37">
        <v>0.22</v>
      </c>
      <c r="H36" s="37">
        <v>0.15</v>
      </c>
      <c r="I36" s="37">
        <v>0.76</v>
      </c>
      <c r="J36" s="38">
        <v>0.95</v>
      </c>
      <c r="K36" s="22"/>
      <c r="L36" s="22"/>
      <c r="M36" s="22"/>
      <c r="N36" s="22"/>
      <c r="O36" s="22"/>
      <c r="P36" s="22"/>
    </row>
    <row r="37" spans="1:16" ht="39" customHeight="1" x14ac:dyDescent="0.15">
      <c r="A37" s="22"/>
      <c r="B37" s="35"/>
      <c r="C37" s="1158" t="s">
        <v>538</v>
      </c>
      <c r="D37" s="1158"/>
      <c r="E37" s="1159"/>
      <c r="F37" s="36">
        <v>1.68</v>
      </c>
      <c r="G37" s="37">
        <v>1.38</v>
      </c>
      <c r="H37" s="37">
        <v>0.47</v>
      </c>
      <c r="I37" s="37">
        <v>0.91</v>
      </c>
      <c r="J37" s="38">
        <v>0.8</v>
      </c>
      <c r="K37" s="22"/>
      <c r="L37" s="22"/>
      <c r="M37" s="22"/>
      <c r="N37" s="22"/>
      <c r="O37" s="22"/>
      <c r="P37" s="22"/>
    </row>
    <row r="38" spans="1:16" ht="39" customHeight="1" x14ac:dyDescent="0.15">
      <c r="A38" s="22"/>
      <c r="B38" s="35"/>
      <c r="C38" s="1158" t="s">
        <v>539</v>
      </c>
      <c r="D38" s="1158"/>
      <c r="E38" s="1159"/>
      <c r="F38" s="36">
        <v>0.13</v>
      </c>
      <c r="G38" s="37">
        <v>0.12</v>
      </c>
      <c r="H38" s="37">
        <v>0.15</v>
      </c>
      <c r="I38" s="37">
        <v>0.18</v>
      </c>
      <c r="J38" s="38">
        <v>0.17</v>
      </c>
      <c r="K38" s="22"/>
      <c r="L38" s="22"/>
      <c r="M38" s="22"/>
      <c r="N38" s="22"/>
      <c r="O38" s="22"/>
      <c r="P38" s="22"/>
    </row>
    <row r="39" spans="1:16" ht="39" customHeight="1" x14ac:dyDescent="0.15">
      <c r="A39" s="22"/>
      <c r="B39" s="35"/>
      <c r="C39" s="1158" t="s">
        <v>540</v>
      </c>
      <c r="D39" s="1158"/>
      <c r="E39" s="1159"/>
      <c r="F39" s="36">
        <v>0</v>
      </c>
      <c r="G39" s="37">
        <v>0</v>
      </c>
      <c r="H39" s="37">
        <v>0</v>
      </c>
      <c r="I39" s="37">
        <v>0</v>
      </c>
      <c r="J39" s="38">
        <v>0</v>
      </c>
      <c r="K39" s="22"/>
      <c r="L39" s="22"/>
      <c r="M39" s="22"/>
      <c r="N39" s="22"/>
      <c r="O39" s="22"/>
      <c r="P39" s="22"/>
    </row>
    <row r="40" spans="1:16" ht="39" customHeight="1" x14ac:dyDescent="0.15">
      <c r="A40" s="22"/>
      <c r="B40" s="35"/>
      <c r="C40" s="1158" t="s">
        <v>541</v>
      </c>
      <c r="D40" s="1158"/>
      <c r="E40" s="1159"/>
      <c r="F40" s="36">
        <v>1.26</v>
      </c>
      <c r="G40" s="37">
        <v>0</v>
      </c>
      <c r="H40" s="37">
        <v>10.130000000000001</v>
      </c>
      <c r="I40" s="37">
        <v>0.25</v>
      </c>
      <c r="J40" s="38">
        <v>0</v>
      </c>
      <c r="K40" s="22"/>
      <c r="L40" s="22"/>
      <c r="M40" s="22"/>
      <c r="N40" s="22"/>
      <c r="O40" s="22"/>
      <c r="P40" s="22"/>
    </row>
    <row r="41" spans="1:16" ht="39" customHeight="1" x14ac:dyDescent="0.15">
      <c r="A41" s="22"/>
      <c r="B41" s="35"/>
      <c r="C41" s="1158"/>
      <c r="D41" s="1158"/>
      <c r="E41" s="1159"/>
      <c r="F41" s="36"/>
      <c r="G41" s="37"/>
      <c r="H41" s="37"/>
      <c r="I41" s="37"/>
      <c r="J41" s="38"/>
      <c r="K41" s="22"/>
      <c r="L41" s="22"/>
      <c r="M41" s="22"/>
      <c r="N41" s="22"/>
      <c r="O41" s="22"/>
      <c r="P41" s="22"/>
    </row>
    <row r="42" spans="1:16" ht="39" customHeight="1" x14ac:dyDescent="0.15">
      <c r="A42" s="22"/>
      <c r="B42" s="39"/>
      <c r="C42" s="1158" t="s">
        <v>542</v>
      </c>
      <c r="D42" s="1158"/>
      <c r="E42" s="1159"/>
      <c r="F42" s="36" t="s">
        <v>489</v>
      </c>
      <c r="G42" s="37" t="s">
        <v>489</v>
      </c>
      <c r="H42" s="37" t="s">
        <v>489</v>
      </c>
      <c r="I42" s="37" t="s">
        <v>489</v>
      </c>
      <c r="J42" s="38" t="s">
        <v>489</v>
      </c>
      <c r="K42" s="22"/>
      <c r="L42" s="22"/>
      <c r="M42" s="22"/>
      <c r="N42" s="22"/>
      <c r="O42" s="22"/>
      <c r="P42" s="22"/>
    </row>
    <row r="43" spans="1:16" ht="39" customHeight="1" thickBot="1" x14ac:dyDescent="0.2">
      <c r="A43" s="22"/>
      <c r="B43" s="40"/>
      <c r="C43" s="1160" t="s">
        <v>543</v>
      </c>
      <c r="D43" s="1160"/>
      <c r="E43" s="1161"/>
      <c r="F43" s="41" t="s">
        <v>489</v>
      </c>
      <c r="G43" s="42" t="s">
        <v>489</v>
      </c>
      <c r="H43" s="42" t="s">
        <v>489</v>
      </c>
      <c r="I43" s="42" t="s">
        <v>489</v>
      </c>
      <c r="J43" s="43" t="s">
        <v>489</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6IYcB+2qMGv4sVisxjqAtc95eFe+lgPEA9uyKaeB0FHwGVQtfYHQag6R5XeYcSc8lcPAOFgxUXqUsed4SeQjmA==" saltValue="ViXQFeJwRhOhPKmWhY6UH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22" zoomScale="90" zoomScaleNormal="9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15">
      <c r="A45" s="46"/>
      <c r="B45" s="1187" t="s">
        <v>9</v>
      </c>
      <c r="C45" s="1188"/>
      <c r="D45" s="56"/>
      <c r="E45" s="1193" t="s">
        <v>10</v>
      </c>
      <c r="F45" s="1193"/>
      <c r="G45" s="1193"/>
      <c r="H45" s="1193"/>
      <c r="I45" s="1193"/>
      <c r="J45" s="1194"/>
      <c r="K45" s="57">
        <v>1331</v>
      </c>
      <c r="L45" s="58">
        <v>1387</v>
      </c>
      <c r="M45" s="58">
        <v>1319</v>
      </c>
      <c r="N45" s="58">
        <v>1572</v>
      </c>
      <c r="O45" s="59">
        <v>1482</v>
      </c>
      <c r="P45" s="46"/>
      <c r="Q45" s="46"/>
      <c r="R45" s="46"/>
      <c r="S45" s="46"/>
      <c r="T45" s="46"/>
      <c r="U45" s="46"/>
    </row>
    <row r="46" spans="1:21" ht="30.75" customHeight="1" x14ac:dyDescent="0.15">
      <c r="A46" s="46"/>
      <c r="B46" s="1189"/>
      <c r="C46" s="1190"/>
      <c r="D46" s="60"/>
      <c r="E46" s="1166" t="s">
        <v>11</v>
      </c>
      <c r="F46" s="1166"/>
      <c r="G46" s="1166"/>
      <c r="H46" s="1166"/>
      <c r="I46" s="1166"/>
      <c r="J46" s="1167"/>
      <c r="K46" s="61" t="s">
        <v>489</v>
      </c>
      <c r="L46" s="62" t="s">
        <v>489</v>
      </c>
      <c r="M46" s="62" t="s">
        <v>489</v>
      </c>
      <c r="N46" s="62" t="s">
        <v>489</v>
      </c>
      <c r="O46" s="63" t="s">
        <v>489</v>
      </c>
      <c r="P46" s="46"/>
      <c r="Q46" s="46"/>
      <c r="R46" s="46"/>
      <c r="S46" s="46"/>
      <c r="T46" s="46"/>
      <c r="U46" s="46"/>
    </row>
    <row r="47" spans="1:21" ht="30.75" customHeight="1" x14ac:dyDescent="0.15">
      <c r="A47" s="46"/>
      <c r="B47" s="1189"/>
      <c r="C47" s="1190"/>
      <c r="D47" s="60"/>
      <c r="E47" s="1166" t="s">
        <v>12</v>
      </c>
      <c r="F47" s="1166"/>
      <c r="G47" s="1166"/>
      <c r="H47" s="1166"/>
      <c r="I47" s="1166"/>
      <c r="J47" s="1167"/>
      <c r="K47" s="61" t="s">
        <v>489</v>
      </c>
      <c r="L47" s="62" t="s">
        <v>489</v>
      </c>
      <c r="M47" s="62" t="s">
        <v>489</v>
      </c>
      <c r="N47" s="62" t="s">
        <v>489</v>
      </c>
      <c r="O47" s="63" t="s">
        <v>489</v>
      </c>
      <c r="P47" s="46"/>
      <c r="Q47" s="46"/>
      <c r="R47" s="46"/>
      <c r="S47" s="46"/>
      <c r="T47" s="46"/>
      <c r="U47" s="46"/>
    </row>
    <row r="48" spans="1:21" ht="30.75" customHeight="1" x14ac:dyDescent="0.15">
      <c r="A48" s="46"/>
      <c r="B48" s="1189"/>
      <c r="C48" s="1190"/>
      <c r="D48" s="60"/>
      <c r="E48" s="1166" t="s">
        <v>13</v>
      </c>
      <c r="F48" s="1166"/>
      <c r="G48" s="1166"/>
      <c r="H48" s="1166"/>
      <c r="I48" s="1166"/>
      <c r="J48" s="1167"/>
      <c r="K48" s="61">
        <v>155</v>
      </c>
      <c r="L48" s="62">
        <v>147</v>
      </c>
      <c r="M48" s="62">
        <v>146</v>
      </c>
      <c r="N48" s="62">
        <v>140</v>
      </c>
      <c r="O48" s="63">
        <v>148</v>
      </c>
      <c r="P48" s="46"/>
      <c r="Q48" s="46"/>
      <c r="R48" s="46"/>
      <c r="S48" s="46"/>
      <c r="T48" s="46"/>
      <c r="U48" s="46"/>
    </row>
    <row r="49" spans="1:21" ht="30.75" customHeight="1" x14ac:dyDescent="0.15">
      <c r="A49" s="46"/>
      <c r="B49" s="1189"/>
      <c r="C49" s="1190"/>
      <c r="D49" s="60"/>
      <c r="E49" s="1166" t="s">
        <v>14</v>
      </c>
      <c r="F49" s="1166"/>
      <c r="G49" s="1166"/>
      <c r="H49" s="1166"/>
      <c r="I49" s="1166"/>
      <c r="J49" s="1167"/>
      <c r="K49" s="61">
        <v>48</v>
      </c>
      <c r="L49" s="62">
        <v>36</v>
      </c>
      <c r="M49" s="62">
        <v>59</v>
      </c>
      <c r="N49" s="62">
        <v>67</v>
      </c>
      <c r="O49" s="63">
        <v>144</v>
      </c>
      <c r="P49" s="46"/>
      <c r="Q49" s="46"/>
      <c r="R49" s="46"/>
      <c r="S49" s="46"/>
      <c r="T49" s="46"/>
      <c r="U49" s="46"/>
    </row>
    <row r="50" spans="1:21" ht="30.75" customHeight="1" x14ac:dyDescent="0.15">
      <c r="A50" s="46"/>
      <c r="B50" s="1189"/>
      <c r="C50" s="1190"/>
      <c r="D50" s="60"/>
      <c r="E50" s="1166" t="s">
        <v>15</v>
      </c>
      <c r="F50" s="1166"/>
      <c r="G50" s="1166"/>
      <c r="H50" s="1166"/>
      <c r="I50" s="1166"/>
      <c r="J50" s="1167"/>
      <c r="K50" s="61">
        <v>0</v>
      </c>
      <c r="L50" s="62">
        <v>0</v>
      </c>
      <c r="M50" s="62">
        <v>0</v>
      </c>
      <c r="N50" s="62">
        <v>0</v>
      </c>
      <c r="O50" s="63" t="s">
        <v>489</v>
      </c>
      <c r="P50" s="46"/>
      <c r="Q50" s="46"/>
      <c r="R50" s="46"/>
      <c r="S50" s="46"/>
      <c r="T50" s="46"/>
      <c r="U50" s="46"/>
    </row>
    <row r="51" spans="1:21" ht="30.75" customHeight="1" x14ac:dyDescent="0.15">
      <c r="A51" s="46"/>
      <c r="B51" s="1191"/>
      <c r="C51" s="1192"/>
      <c r="D51" s="64"/>
      <c r="E51" s="1166" t="s">
        <v>16</v>
      </c>
      <c r="F51" s="1166"/>
      <c r="G51" s="1166"/>
      <c r="H51" s="1166"/>
      <c r="I51" s="1166"/>
      <c r="J51" s="1167"/>
      <c r="K51" s="61" t="s">
        <v>489</v>
      </c>
      <c r="L51" s="62" t="s">
        <v>489</v>
      </c>
      <c r="M51" s="62" t="s">
        <v>489</v>
      </c>
      <c r="N51" s="62" t="s">
        <v>489</v>
      </c>
      <c r="O51" s="63" t="s">
        <v>489</v>
      </c>
      <c r="P51" s="46"/>
      <c r="Q51" s="46"/>
      <c r="R51" s="46"/>
      <c r="S51" s="46"/>
      <c r="T51" s="46"/>
      <c r="U51" s="46"/>
    </row>
    <row r="52" spans="1:21" ht="30.75" customHeight="1" x14ac:dyDescent="0.15">
      <c r="A52" s="46"/>
      <c r="B52" s="1164" t="s">
        <v>17</v>
      </c>
      <c r="C52" s="1165"/>
      <c r="D52" s="64"/>
      <c r="E52" s="1166" t="s">
        <v>18</v>
      </c>
      <c r="F52" s="1166"/>
      <c r="G52" s="1166"/>
      <c r="H52" s="1166"/>
      <c r="I52" s="1166"/>
      <c r="J52" s="1167"/>
      <c r="K52" s="61">
        <v>1095</v>
      </c>
      <c r="L52" s="62">
        <v>1116</v>
      </c>
      <c r="M52" s="62">
        <v>1200</v>
      </c>
      <c r="N52" s="62">
        <v>1070</v>
      </c>
      <c r="O52" s="63">
        <v>1055</v>
      </c>
      <c r="P52" s="46"/>
      <c r="Q52" s="46"/>
      <c r="R52" s="46"/>
      <c r="S52" s="46"/>
      <c r="T52" s="46"/>
      <c r="U52" s="46"/>
    </row>
    <row r="53" spans="1:21" ht="30.75" customHeight="1" thickBot="1" x14ac:dyDescent="0.2">
      <c r="A53" s="46"/>
      <c r="B53" s="1168" t="s">
        <v>19</v>
      </c>
      <c r="C53" s="1169"/>
      <c r="D53" s="65"/>
      <c r="E53" s="1170" t="s">
        <v>20</v>
      </c>
      <c r="F53" s="1170"/>
      <c r="G53" s="1170"/>
      <c r="H53" s="1170"/>
      <c r="I53" s="1170"/>
      <c r="J53" s="1171"/>
      <c r="K53" s="66">
        <v>439</v>
      </c>
      <c r="L53" s="67">
        <v>454</v>
      </c>
      <c r="M53" s="67">
        <v>324</v>
      </c>
      <c r="N53" s="67">
        <v>709</v>
      </c>
      <c r="O53" s="68">
        <v>719</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544</v>
      </c>
      <c r="L57" s="79" t="s">
        <v>545</v>
      </c>
      <c r="M57" s="79" t="s">
        <v>546</v>
      </c>
      <c r="N57" s="79" t="s">
        <v>547</v>
      </c>
      <c r="O57" s="80" t="s">
        <v>548</v>
      </c>
      <c r="P57" s="46"/>
      <c r="Q57" s="46"/>
      <c r="R57" s="46"/>
      <c r="S57" s="46"/>
      <c r="T57" s="46"/>
      <c r="U57" s="46"/>
    </row>
    <row r="58" spans="1:21" ht="31.5" customHeight="1" x14ac:dyDescent="0.15">
      <c r="B58" s="1172" t="s">
        <v>24</v>
      </c>
      <c r="C58" s="1173"/>
      <c r="D58" s="1178" t="s">
        <v>25</v>
      </c>
      <c r="E58" s="1179"/>
      <c r="F58" s="1179"/>
      <c r="G58" s="1179"/>
      <c r="H58" s="1179"/>
      <c r="I58" s="1179"/>
      <c r="J58" s="1180"/>
      <c r="K58" s="81"/>
      <c r="L58" s="82"/>
      <c r="M58" s="82"/>
      <c r="N58" s="82"/>
      <c r="O58" s="83"/>
    </row>
    <row r="59" spans="1:21" ht="31.5" customHeight="1" x14ac:dyDescent="0.15">
      <c r="B59" s="1174"/>
      <c r="C59" s="1175"/>
      <c r="D59" s="1181" t="s">
        <v>26</v>
      </c>
      <c r="E59" s="1182"/>
      <c r="F59" s="1182"/>
      <c r="G59" s="1182"/>
      <c r="H59" s="1182"/>
      <c r="I59" s="1182"/>
      <c r="J59" s="1183"/>
      <c r="K59" s="84"/>
      <c r="L59" s="85"/>
      <c r="M59" s="85"/>
      <c r="N59" s="85"/>
      <c r="O59" s="86"/>
    </row>
    <row r="60" spans="1:21" ht="31.5" customHeight="1" thickBot="1" x14ac:dyDescent="0.2">
      <c r="B60" s="1176"/>
      <c r="C60" s="1177"/>
      <c r="D60" s="1184" t="s">
        <v>27</v>
      </c>
      <c r="E60" s="1185"/>
      <c r="F60" s="1185"/>
      <c r="G60" s="1185"/>
      <c r="H60" s="1185"/>
      <c r="I60" s="1185"/>
      <c r="J60" s="1186"/>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FYJlme50f9vfaSoKtMxqTh34q7sUZS7QQx8qyzpdPREB14TQ6DZBN8Em6Wc6g6x1VSI+wvKDRCu/KbK83dpK+Q==" saltValue="CYWonBFkTJRocWctdDU3d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8" scale="7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13" zoomScale="80" zoomScaleNormal="8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527</v>
      </c>
      <c r="J40" s="101" t="s">
        <v>528</v>
      </c>
      <c r="K40" s="101" t="s">
        <v>529</v>
      </c>
      <c r="L40" s="101" t="s">
        <v>530</v>
      </c>
      <c r="M40" s="102" t="s">
        <v>531</v>
      </c>
    </row>
    <row r="41" spans="2:13" ht="27.75" customHeight="1" x14ac:dyDescent="0.15">
      <c r="B41" s="1207" t="s">
        <v>30</v>
      </c>
      <c r="C41" s="1208"/>
      <c r="D41" s="103"/>
      <c r="E41" s="1209" t="s">
        <v>31</v>
      </c>
      <c r="F41" s="1209"/>
      <c r="G41" s="1209"/>
      <c r="H41" s="1210"/>
      <c r="I41" s="342">
        <v>16139</v>
      </c>
      <c r="J41" s="343">
        <v>16138</v>
      </c>
      <c r="K41" s="343">
        <v>17038</v>
      </c>
      <c r="L41" s="343">
        <v>17417</v>
      </c>
      <c r="M41" s="344">
        <v>17978</v>
      </c>
    </row>
    <row r="42" spans="2:13" ht="27.75" customHeight="1" x14ac:dyDescent="0.15">
      <c r="B42" s="1197"/>
      <c r="C42" s="1198"/>
      <c r="D42" s="104"/>
      <c r="E42" s="1201" t="s">
        <v>32</v>
      </c>
      <c r="F42" s="1201"/>
      <c r="G42" s="1201"/>
      <c r="H42" s="1202"/>
      <c r="I42" s="345" t="s">
        <v>489</v>
      </c>
      <c r="J42" s="346" t="s">
        <v>489</v>
      </c>
      <c r="K42" s="346" t="s">
        <v>489</v>
      </c>
      <c r="L42" s="346" t="s">
        <v>489</v>
      </c>
      <c r="M42" s="347" t="s">
        <v>489</v>
      </c>
    </row>
    <row r="43" spans="2:13" ht="27.75" customHeight="1" x14ac:dyDescent="0.15">
      <c r="B43" s="1197"/>
      <c r="C43" s="1198"/>
      <c r="D43" s="104"/>
      <c r="E43" s="1201" t="s">
        <v>33</v>
      </c>
      <c r="F43" s="1201"/>
      <c r="G43" s="1201"/>
      <c r="H43" s="1202"/>
      <c r="I43" s="345">
        <v>1878</v>
      </c>
      <c r="J43" s="346">
        <v>1792</v>
      </c>
      <c r="K43" s="346">
        <v>1632</v>
      </c>
      <c r="L43" s="346">
        <v>1867</v>
      </c>
      <c r="M43" s="347">
        <v>1926</v>
      </c>
    </row>
    <row r="44" spans="2:13" ht="27.75" customHeight="1" x14ac:dyDescent="0.15">
      <c r="B44" s="1197"/>
      <c r="C44" s="1198"/>
      <c r="D44" s="104"/>
      <c r="E44" s="1201" t="s">
        <v>34</v>
      </c>
      <c r="F44" s="1201"/>
      <c r="G44" s="1201"/>
      <c r="H44" s="1202"/>
      <c r="I44" s="345">
        <v>735</v>
      </c>
      <c r="J44" s="346">
        <v>2950</v>
      </c>
      <c r="K44" s="346">
        <v>3548</v>
      </c>
      <c r="L44" s="346">
        <v>3539</v>
      </c>
      <c r="M44" s="347">
        <v>3558</v>
      </c>
    </row>
    <row r="45" spans="2:13" ht="27.75" customHeight="1" x14ac:dyDescent="0.15">
      <c r="B45" s="1197"/>
      <c r="C45" s="1198"/>
      <c r="D45" s="104"/>
      <c r="E45" s="1201" t="s">
        <v>35</v>
      </c>
      <c r="F45" s="1201"/>
      <c r="G45" s="1201"/>
      <c r="H45" s="1202"/>
      <c r="I45" s="345" t="s">
        <v>489</v>
      </c>
      <c r="J45" s="346" t="s">
        <v>489</v>
      </c>
      <c r="K45" s="346" t="s">
        <v>489</v>
      </c>
      <c r="L45" s="346" t="s">
        <v>489</v>
      </c>
      <c r="M45" s="347" t="s">
        <v>489</v>
      </c>
    </row>
    <row r="46" spans="2:13" ht="27.75" customHeight="1" x14ac:dyDescent="0.15">
      <c r="B46" s="1197"/>
      <c r="C46" s="1198"/>
      <c r="D46" s="105"/>
      <c r="E46" s="1201" t="s">
        <v>36</v>
      </c>
      <c r="F46" s="1201"/>
      <c r="G46" s="1201"/>
      <c r="H46" s="1202"/>
      <c r="I46" s="345" t="s">
        <v>489</v>
      </c>
      <c r="J46" s="346" t="s">
        <v>489</v>
      </c>
      <c r="K46" s="346" t="s">
        <v>489</v>
      </c>
      <c r="L46" s="346" t="s">
        <v>489</v>
      </c>
      <c r="M46" s="347" t="s">
        <v>489</v>
      </c>
    </row>
    <row r="47" spans="2:13" ht="27.75" customHeight="1" x14ac:dyDescent="0.15">
      <c r="B47" s="1197"/>
      <c r="C47" s="1198"/>
      <c r="D47" s="106"/>
      <c r="E47" s="1211" t="s">
        <v>37</v>
      </c>
      <c r="F47" s="1212"/>
      <c r="G47" s="1212"/>
      <c r="H47" s="1213"/>
      <c r="I47" s="345" t="s">
        <v>489</v>
      </c>
      <c r="J47" s="346" t="s">
        <v>489</v>
      </c>
      <c r="K47" s="346" t="s">
        <v>489</v>
      </c>
      <c r="L47" s="346" t="s">
        <v>489</v>
      </c>
      <c r="M47" s="347" t="s">
        <v>489</v>
      </c>
    </row>
    <row r="48" spans="2:13" ht="27.75" customHeight="1" x14ac:dyDescent="0.15">
      <c r="B48" s="1197"/>
      <c r="C48" s="1198"/>
      <c r="D48" s="104"/>
      <c r="E48" s="1201" t="s">
        <v>38</v>
      </c>
      <c r="F48" s="1201"/>
      <c r="G48" s="1201"/>
      <c r="H48" s="1202"/>
      <c r="I48" s="345" t="s">
        <v>489</v>
      </c>
      <c r="J48" s="346" t="s">
        <v>489</v>
      </c>
      <c r="K48" s="346" t="s">
        <v>489</v>
      </c>
      <c r="L48" s="346" t="s">
        <v>489</v>
      </c>
      <c r="M48" s="347" t="s">
        <v>489</v>
      </c>
    </row>
    <row r="49" spans="2:13" ht="27.75" customHeight="1" x14ac:dyDescent="0.15">
      <c r="B49" s="1199"/>
      <c r="C49" s="1200"/>
      <c r="D49" s="104"/>
      <c r="E49" s="1201" t="s">
        <v>39</v>
      </c>
      <c r="F49" s="1201"/>
      <c r="G49" s="1201"/>
      <c r="H49" s="1202"/>
      <c r="I49" s="345" t="s">
        <v>489</v>
      </c>
      <c r="J49" s="346" t="s">
        <v>489</v>
      </c>
      <c r="K49" s="346" t="s">
        <v>489</v>
      </c>
      <c r="L49" s="346" t="s">
        <v>489</v>
      </c>
      <c r="M49" s="347" t="s">
        <v>489</v>
      </c>
    </row>
    <row r="50" spans="2:13" ht="27.75" customHeight="1" x14ac:dyDescent="0.15">
      <c r="B50" s="1195" t="s">
        <v>40</v>
      </c>
      <c r="C50" s="1196"/>
      <c r="D50" s="107"/>
      <c r="E50" s="1201" t="s">
        <v>41</v>
      </c>
      <c r="F50" s="1201"/>
      <c r="G50" s="1201"/>
      <c r="H50" s="1202"/>
      <c r="I50" s="345">
        <v>5557</v>
      </c>
      <c r="J50" s="346">
        <v>5410</v>
      </c>
      <c r="K50" s="346">
        <v>6221</v>
      </c>
      <c r="L50" s="346">
        <v>6367</v>
      </c>
      <c r="M50" s="347">
        <v>6386</v>
      </c>
    </row>
    <row r="51" spans="2:13" ht="27.75" customHeight="1" x14ac:dyDescent="0.15">
      <c r="B51" s="1197"/>
      <c r="C51" s="1198"/>
      <c r="D51" s="104"/>
      <c r="E51" s="1201" t="s">
        <v>42</v>
      </c>
      <c r="F51" s="1201"/>
      <c r="G51" s="1201"/>
      <c r="H51" s="1202"/>
      <c r="I51" s="345">
        <v>573</v>
      </c>
      <c r="J51" s="346">
        <v>537</v>
      </c>
      <c r="K51" s="346">
        <v>519</v>
      </c>
      <c r="L51" s="346">
        <v>379</v>
      </c>
      <c r="M51" s="347">
        <v>355</v>
      </c>
    </row>
    <row r="52" spans="2:13" ht="27.75" customHeight="1" x14ac:dyDescent="0.15">
      <c r="B52" s="1199"/>
      <c r="C52" s="1200"/>
      <c r="D52" s="104"/>
      <c r="E52" s="1201" t="s">
        <v>43</v>
      </c>
      <c r="F52" s="1201"/>
      <c r="G52" s="1201"/>
      <c r="H52" s="1202"/>
      <c r="I52" s="345">
        <v>13177</v>
      </c>
      <c r="J52" s="346">
        <v>14083</v>
      </c>
      <c r="K52" s="346">
        <v>13399</v>
      </c>
      <c r="L52" s="346">
        <v>14368</v>
      </c>
      <c r="M52" s="347">
        <v>14537</v>
      </c>
    </row>
    <row r="53" spans="2:13" ht="27.75" customHeight="1" thickBot="1" x14ac:dyDescent="0.2">
      <c r="B53" s="1203" t="s">
        <v>19</v>
      </c>
      <c r="C53" s="1204"/>
      <c r="D53" s="108"/>
      <c r="E53" s="1205" t="s">
        <v>44</v>
      </c>
      <c r="F53" s="1205"/>
      <c r="G53" s="1205"/>
      <c r="H53" s="1206"/>
      <c r="I53" s="348">
        <v>-555</v>
      </c>
      <c r="J53" s="349">
        <v>850</v>
      </c>
      <c r="K53" s="349">
        <v>2079</v>
      </c>
      <c r="L53" s="349">
        <v>1708</v>
      </c>
      <c r="M53" s="350">
        <v>2185</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eRW4XvRuvQwgavJUHM7/tXStIAJqsP4I7igQoiSVa6Qj0bOAdSi9A2SHoPfuiaSTd8BQMiT7F1at8WBeKgVQlA==" saltValue="STwPaDgcY7O0siZQsZqVZ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34" zoomScale="60" zoomScaleNormal="6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529</v>
      </c>
      <c r="G54" s="117" t="s">
        <v>530</v>
      </c>
      <c r="H54" s="118" t="s">
        <v>531</v>
      </c>
    </row>
    <row r="55" spans="2:8" ht="52.5" customHeight="1" x14ac:dyDescent="0.15">
      <c r="B55" s="119"/>
      <c r="C55" s="1222" t="s">
        <v>46</v>
      </c>
      <c r="D55" s="1222"/>
      <c r="E55" s="1223"/>
      <c r="F55" s="120">
        <v>2196</v>
      </c>
      <c r="G55" s="120">
        <v>2216</v>
      </c>
      <c r="H55" s="121">
        <v>2576</v>
      </c>
    </row>
    <row r="56" spans="2:8" ht="52.5" customHeight="1" x14ac:dyDescent="0.15">
      <c r="B56" s="122"/>
      <c r="C56" s="1224" t="s">
        <v>47</v>
      </c>
      <c r="D56" s="1224"/>
      <c r="E56" s="1225"/>
      <c r="F56" s="123">
        <v>389</v>
      </c>
      <c r="G56" s="123">
        <v>389</v>
      </c>
      <c r="H56" s="124">
        <v>389</v>
      </c>
    </row>
    <row r="57" spans="2:8" ht="53.25" customHeight="1" x14ac:dyDescent="0.15">
      <c r="B57" s="122"/>
      <c r="C57" s="1226" t="s">
        <v>48</v>
      </c>
      <c r="D57" s="1226"/>
      <c r="E57" s="1227"/>
      <c r="F57" s="125">
        <v>2872</v>
      </c>
      <c r="G57" s="125">
        <v>3048</v>
      </c>
      <c r="H57" s="126">
        <v>2768</v>
      </c>
    </row>
    <row r="58" spans="2:8" ht="45.75" customHeight="1" x14ac:dyDescent="0.15">
      <c r="B58" s="127"/>
      <c r="C58" s="1214" t="s">
        <v>558</v>
      </c>
      <c r="D58" s="1215"/>
      <c r="E58" s="1216"/>
      <c r="F58" s="128">
        <v>498</v>
      </c>
      <c r="G58" s="128">
        <v>688</v>
      </c>
      <c r="H58" s="129">
        <v>688</v>
      </c>
    </row>
    <row r="59" spans="2:8" ht="45.75" customHeight="1" x14ac:dyDescent="0.15">
      <c r="B59" s="127"/>
      <c r="C59" s="1214" t="s">
        <v>559</v>
      </c>
      <c r="D59" s="1215"/>
      <c r="E59" s="1216"/>
      <c r="F59" s="128">
        <v>340</v>
      </c>
      <c r="G59" s="128">
        <v>410</v>
      </c>
      <c r="H59" s="129">
        <v>410</v>
      </c>
    </row>
    <row r="60" spans="2:8" ht="45.75" customHeight="1" x14ac:dyDescent="0.15">
      <c r="B60" s="127"/>
      <c r="C60" s="1214" t="s">
        <v>560</v>
      </c>
      <c r="D60" s="1215"/>
      <c r="E60" s="1216"/>
      <c r="F60" s="128">
        <v>494</v>
      </c>
      <c r="G60" s="128">
        <v>439</v>
      </c>
      <c r="H60" s="129">
        <v>392</v>
      </c>
    </row>
    <row r="61" spans="2:8" ht="45.75" customHeight="1" x14ac:dyDescent="0.15">
      <c r="B61" s="127"/>
      <c r="C61" s="1214" t="s">
        <v>561</v>
      </c>
      <c r="D61" s="1215"/>
      <c r="E61" s="1216"/>
      <c r="F61" s="128">
        <v>322</v>
      </c>
      <c r="G61" s="128">
        <v>316</v>
      </c>
      <c r="H61" s="129">
        <v>308</v>
      </c>
    </row>
    <row r="62" spans="2:8" ht="45.75" customHeight="1" thickBot="1" x14ac:dyDescent="0.2">
      <c r="B62" s="130"/>
      <c r="C62" s="1217" t="s">
        <v>562</v>
      </c>
      <c r="D62" s="1218"/>
      <c r="E62" s="1219"/>
      <c r="F62" s="131">
        <v>685</v>
      </c>
      <c r="G62" s="131">
        <v>650</v>
      </c>
      <c r="H62" s="132">
        <v>306</v>
      </c>
    </row>
    <row r="63" spans="2:8" ht="52.5" customHeight="1" thickBot="1" x14ac:dyDescent="0.2">
      <c r="B63" s="133"/>
      <c r="C63" s="1220" t="s">
        <v>49</v>
      </c>
      <c r="D63" s="1220"/>
      <c r="E63" s="1221"/>
      <c r="F63" s="134">
        <v>5457</v>
      </c>
      <c r="G63" s="134">
        <v>5653</v>
      </c>
      <c r="H63" s="135">
        <v>5733</v>
      </c>
    </row>
    <row r="64" spans="2:8" x14ac:dyDescent="0.15"/>
  </sheetData>
  <sheetProtection algorithmName="SHA-512" hashValue="BbiX3a37SoqmShsLwG3PsGD/1YWywHn8XfwO3Kt91O9oi7Thfvuq98h3GsIQCWzFzfgWi+2ikPQVrSQKLz1QJA==" saltValue="OMGsu4Nik1Fgr/lCIA/W9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F204F6-BA5D-456A-8648-69F0BE0C4DAF}">
  <sheetPr>
    <pageSetUpPr fitToPage="1"/>
  </sheetPr>
  <dimension ref="A1:DE85"/>
  <sheetViews>
    <sheetView showGridLines="0" zoomScale="70" zoomScaleNormal="70" zoomScaleSheetLayoutView="55" workbookViewId="0">
      <selection activeCell="CW18" sqref="CW18"/>
    </sheetView>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351"/>
      <c r="B1" s="352"/>
      <c r="DD1" s="255"/>
      <c r="DE1" s="255"/>
    </row>
    <row r="2" spans="1:109" ht="25.5" customHeight="1" x14ac:dyDescent="0.15">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15">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x14ac:dyDescent="0.15">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x14ac:dyDescent="0.15">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x14ac:dyDescent="0.15">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x14ac:dyDescent="0.15">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x14ac:dyDescent="0.15">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x14ac:dyDescent="0.15">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x14ac:dyDescent="0.1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x14ac:dyDescent="0.1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x14ac:dyDescent="0.1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x14ac:dyDescent="0.1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x14ac:dyDescent="0.1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x14ac:dyDescent="0.15">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x14ac:dyDescent="0.15">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x14ac:dyDescent="0.15">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x14ac:dyDescent="0.15">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x14ac:dyDescent="0.15">
      <c r="DD19" s="255"/>
      <c r="DE19" s="255"/>
    </row>
    <row r="20" spans="1:109" x14ac:dyDescent="0.15">
      <c r="DD20" s="255"/>
      <c r="DE20" s="255"/>
    </row>
    <row r="21" spans="1:109" ht="17.25" customHeight="1" x14ac:dyDescent="0.15">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356"/>
      <c r="DD40" s="356"/>
      <c r="DE40" s="255"/>
    </row>
    <row r="41" spans="2:109" ht="17.25" x14ac:dyDescent="0.15">
      <c r="B41" s="256" t="s">
        <v>563</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357"/>
      <c r="I42" s="358"/>
      <c r="J42" s="358"/>
      <c r="K42" s="358"/>
      <c r="AM42" s="357"/>
      <c r="AN42" s="357" t="s">
        <v>564</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15">
      <c r="B43" s="259"/>
      <c r="AN43" s="1240" t="s">
        <v>565</v>
      </c>
      <c r="AO43" s="1241"/>
      <c r="AP43" s="1241"/>
      <c r="AQ43" s="1241"/>
      <c r="AR43" s="1241"/>
      <c r="AS43" s="1241"/>
      <c r="AT43" s="1241"/>
      <c r="AU43" s="1241"/>
      <c r="AV43" s="1241"/>
      <c r="AW43" s="1241"/>
      <c r="AX43" s="1241"/>
      <c r="AY43" s="1241"/>
      <c r="AZ43" s="1241"/>
      <c r="BA43" s="1241"/>
      <c r="BB43" s="1241"/>
      <c r="BC43" s="1241"/>
      <c r="BD43" s="1241"/>
      <c r="BE43" s="1241"/>
      <c r="BF43" s="1241"/>
      <c r="BG43" s="1241"/>
      <c r="BH43" s="1241"/>
      <c r="BI43" s="1241"/>
      <c r="BJ43" s="1241"/>
      <c r="BK43" s="1241"/>
      <c r="BL43" s="1241"/>
      <c r="BM43" s="1241"/>
      <c r="BN43" s="1241"/>
      <c r="BO43" s="1241"/>
      <c r="BP43" s="1241"/>
      <c r="BQ43" s="1241"/>
      <c r="BR43" s="1241"/>
      <c r="BS43" s="1241"/>
      <c r="BT43" s="1241"/>
      <c r="BU43" s="1241"/>
      <c r="BV43" s="1241"/>
      <c r="BW43" s="1241"/>
      <c r="BX43" s="1241"/>
      <c r="BY43" s="1241"/>
      <c r="BZ43" s="1241"/>
      <c r="CA43" s="1241"/>
      <c r="CB43" s="1241"/>
      <c r="CC43" s="1241"/>
      <c r="CD43" s="1241"/>
      <c r="CE43" s="1241"/>
      <c r="CF43" s="1241"/>
      <c r="CG43" s="1241"/>
      <c r="CH43" s="1241"/>
      <c r="CI43" s="1241"/>
      <c r="CJ43" s="1241"/>
      <c r="CK43" s="1241"/>
      <c r="CL43" s="1241"/>
      <c r="CM43" s="1241"/>
      <c r="CN43" s="1241"/>
      <c r="CO43" s="1241"/>
      <c r="CP43" s="1241"/>
      <c r="CQ43" s="1241"/>
      <c r="CR43" s="1241"/>
      <c r="CS43" s="1241"/>
      <c r="CT43" s="1241"/>
      <c r="CU43" s="1241"/>
      <c r="CV43" s="1241"/>
      <c r="CW43" s="1241"/>
      <c r="CX43" s="1241"/>
      <c r="CY43" s="1241"/>
      <c r="CZ43" s="1241"/>
      <c r="DA43" s="1241"/>
      <c r="DB43" s="1241"/>
      <c r="DC43" s="1242"/>
    </row>
    <row r="44" spans="2:109" x14ac:dyDescent="0.15">
      <c r="B44" s="259"/>
      <c r="AN44" s="1243"/>
      <c r="AO44" s="1244"/>
      <c r="AP44" s="1244"/>
      <c r="AQ44" s="1244"/>
      <c r="AR44" s="1244"/>
      <c r="AS44" s="1244"/>
      <c r="AT44" s="1244"/>
      <c r="AU44" s="1244"/>
      <c r="AV44" s="1244"/>
      <c r="AW44" s="1244"/>
      <c r="AX44" s="1244"/>
      <c r="AY44" s="1244"/>
      <c r="AZ44" s="1244"/>
      <c r="BA44" s="1244"/>
      <c r="BB44" s="1244"/>
      <c r="BC44" s="1244"/>
      <c r="BD44" s="1244"/>
      <c r="BE44" s="1244"/>
      <c r="BF44" s="1244"/>
      <c r="BG44" s="1244"/>
      <c r="BH44" s="1244"/>
      <c r="BI44" s="1244"/>
      <c r="BJ44" s="1244"/>
      <c r="BK44" s="1244"/>
      <c r="BL44" s="1244"/>
      <c r="BM44" s="1244"/>
      <c r="BN44" s="1244"/>
      <c r="BO44" s="1244"/>
      <c r="BP44" s="1244"/>
      <c r="BQ44" s="1244"/>
      <c r="BR44" s="1244"/>
      <c r="BS44" s="1244"/>
      <c r="BT44" s="1244"/>
      <c r="BU44" s="1244"/>
      <c r="BV44" s="1244"/>
      <c r="BW44" s="1244"/>
      <c r="BX44" s="1244"/>
      <c r="BY44" s="1244"/>
      <c r="BZ44" s="1244"/>
      <c r="CA44" s="1244"/>
      <c r="CB44" s="1244"/>
      <c r="CC44" s="1244"/>
      <c r="CD44" s="1244"/>
      <c r="CE44" s="1244"/>
      <c r="CF44" s="1244"/>
      <c r="CG44" s="1244"/>
      <c r="CH44" s="1244"/>
      <c r="CI44" s="1244"/>
      <c r="CJ44" s="1244"/>
      <c r="CK44" s="1244"/>
      <c r="CL44" s="1244"/>
      <c r="CM44" s="1244"/>
      <c r="CN44" s="1244"/>
      <c r="CO44" s="1244"/>
      <c r="CP44" s="1244"/>
      <c r="CQ44" s="1244"/>
      <c r="CR44" s="1244"/>
      <c r="CS44" s="1244"/>
      <c r="CT44" s="1244"/>
      <c r="CU44" s="1244"/>
      <c r="CV44" s="1244"/>
      <c r="CW44" s="1244"/>
      <c r="CX44" s="1244"/>
      <c r="CY44" s="1244"/>
      <c r="CZ44" s="1244"/>
      <c r="DA44" s="1244"/>
      <c r="DB44" s="1244"/>
      <c r="DC44" s="1245"/>
    </row>
    <row r="45" spans="2:109" x14ac:dyDescent="0.15">
      <c r="B45" s="259"/>
      <c r="AN45" s="1243"/>
      <c r="AO45" s="1244"/>
      <c r="AP45" s="1244"/>
      <c r="AQ45" s="1244"/>
      <c r="AR45" s="1244"/>
      <c r="AS45" s="1244"/>
      <c r="AT45" s="1244"/>
      <c r="AU45" s="1244"/>
      <c r="AV45" s="1244"/>
      <c r="AW45" s="1244"/>
      <c r="AX45" s="1244"/>
      <c r="AY45" s="1244"/>
      <c r="AZ45" s="1244"/>
      <c r="BA45" s="1244"/>
      <c r="BB45" s="1244"/>
      <c r="BC45" s="1244"/>
      <c r="BD45" s="1244"/>
      <c r="BE45" s="1244"/>
      <c r="BF45" s="1244"/>
      <c r="BG45" s="1244"/>
      <c r="BH45" s="1244"/>
      <c r="BI45" s="1244"/>
      <c r="BJ45" s="1244"/>
      <c r="BK45" s="1244"/>
      <c r="BL45" s="1244"/>
      <c r="BM45" s="1244"/>
      <c r="BN45" s="1244"/>
      <c r="BO45" s="1244"/>
      <c r="BP45" s="1244"/>
      <c r="BQ45" s="1244"/>
      <c r="BR45" s="1244"/>
      <c r="BS45" s="1244"/>
      <c r="BT45" s="1244"/>
      <c r="BU45" s="1244"/>
      <c r="BV45" s="1244"/>
      <c r="BW45" s="1244"/>
      <c r="BX45" s="1244"/>
      <c r="BY45" s="1244"/>
      <c r="BZ45" s="1244"/>
      <c r="CA45" s="1244"/>
      <c r="CB45" s="1244"/>
      <c r="CC45" s="1244"/>
      <c r="CD45" s="1244"/>
      <c r="CE45" s="1244"/>
      <c r="CF45" s="1244"/>
      <c r="CG45" s="1244"/>
      <c r="CH45" s="1244"/>
      <c r="CI45" s="1244"/>
      <c r="CJ45" s="1244"/>
      <c r="CK45" s="1244"/>
      <c r="CL45" s="1244"/>
      <c r="CM45" s="1244"/>
      <c r="CN45" s="1244"/>
      <c r="CO45" s="1244"/>
      <c r="CP45" s="1244"/>
      <c r="CQ45" s="1244"/>
      <c r="CR45" s="1244"/>
      <c r="CS45" s="1244"/>
      <c r="CT45" s="1244"/>
      <c r="CU45" s="1244"/>
      <c r="CV45" s="1244"/>
      <c r="CW45" s="1244"/>
      <c r="CX45" s="1244"/>
      <c r="CY45" s="1244"/>
      <c r="CZ45" s="1244"/>
      <c r="DA45" s="1244"/>
      <c r="DB45" s="1244"/>
      <c r="DC45" s="1245"/>
    </row>
    <row r="46" spans="2:109" x14ac:dyDescent="0.15">
      <c r="B46" s="259"/>
      <c r="AN46" s="1243"/>
      <c r="AO46" s="1244"/>
      <c r="AP46" s="1244"/>
      <c r="AQ46" s="1244"/>
      <c r="AR46" s="1244"/>
      <c r="AS46" s="1244"/>
      <c r="AT46" s="1244"/>
      <c r="AU46" s="1244"/>
      <c r="AV46" s="1244"/>
      <c r="AW46" s="1244"/>
      <c r="AX46" s="1244"/>
      <c r="AY46" s="1244"/>
      <c r="AZ46" s="1244"/>
      <c r="BA46" s="1244"/>
      <c r="BB46" s="1244"/>
      <c r="BC46" s="1244"/>
      <c r="BD46" s="1244"/>
      <c r="BE46" s="1244"/>
      <c r="BF46" s="1244"/>
      <c r="BG46" s="1244"/>
      <c r="BH46" s="1244"/>
      <c r="BI46" s="1244"/>
      <c r="BJ46" s="1244"/>
      <c r="BK46" s="1244"/>
      <c r="BL46" s="1244"/>
      <c r="BM46" s="1244"/>
      <c r="BN46" s="1244"/>
      <c r="BO46" s="1244"/>
      <c r="BP46" s="1244"/>
      <c r="BQ46" s="1244"/>
      <c r="BR46" s="1244"/>
      <c r="BS46" s="1244"/>
      <c r="BT46" s="1244"/>
      <c r="BU46" s="1244"/>
      <c r="BV46" s="1244"/>
      <c r="BW46" s="1244"/>
      <c r="BX46" s="1244"/>
      <c r="BY46" s="1244"/>
      <c r="BZ46" s="1244"/>
      <c r="CA46" s="1244"/>
      <c r="CB46" s="1244"/>
      <c r="CC46" s="1244"/>
      <c r="CD46" s="1244"/>
      <c r="CE46" s="1244"/>
      <c r="CF46" s="1244"/>
      <c r="CG46" s="1244"/>
      <c r="CH46" s="1244"/>
      <c r="CI46" s="1244"/>
      <c r="CJ46" s="1244"/>
      <c r="CK46" s="1244"/>
      <c r="CL46" s="1244"/>
      <c r="CM46" s="1244"/>
      <c r="CN46" s="1244"/>
      <c r="CO46" s="1244"/>
      <c r="CP46" s="1244"/>
      <c r="CQ46" s="1244"/>
      <c r="CR46" s="1244"/>
      <c r="CS46" s="1244"/>
      <c r="CT46" s="1244"/>
      <c r="CU46" s="1244"/>
      <c r="CV46" s="1244"/>
      <c r="CW46" s="1244"/>
      <c r="CX46" s="1244"/>
      <c r="CY46" s="1244"/>
      <c r="CZ46" s="1244"/>
      <c r="DA46" s="1244"/>
      <c r="DB46" s="1244"/>
      <c r="DC46" s="1245"/>
    </row>
    <row r="47" spans="2:109" x14ac:dyDescent="0.15">
      <c r="B47" s="259"/>
      <c r="AN47" s="1246"/>
      <c r="AO47" s="1247"/>
      <c r="AP47" s="1247"/>
      <c r="AQ47" s="1247"/>
      <c r="AR47" s="1247"/>
      <c r="AS47" s="1247"/>
      <c r="AT47" s="1247"/>
      <c r="AU47" s="1247"/>
      <c r="AV47" s="1247"/>
      <c r="AW47" s="1247"/>
      <c r="AX47" s="1247"/>
      <c r="AY47" s="1247"/>
      <c r="AZ47" s="1247"/>
      <c r="BA47" s="1247"/>
      <c r="BB47" s="1247"/>
      <c r="BC47" s="1247"/>
      <c r="BD47" s="1247"/>
      <c r="BE47" s="1247"/>
      <c r="BF47" s="1247"/>
      <c r="BG47" s="1247"/>
      <c r="BH47" s="1247"/>
      <c r="BI47" s="1247"/>
      <c r="BJ47" s="1247"/>
      <c r="BK47" s="1247"/>
      <c r="BL47" s="1247"/>
      <c r="BM47" s="1247"/>
      <c r="BN47" s="1247"/>
      <c r="BO47" s="1247"/>
      <c r="BP47" s="1247"/>
      <c r="BQ47" s="1247"/>
      <c r="BR47" s="1247"/>
      <c r="BS47" s="1247"/>
      <c r="BT47" s="1247"/>
      <c r="BU47" s="1247"/>
      <c r="BV47" s="1247"/>
      <c r="BW47" s="1247"/>
      <c r="BX47" s="1247"/>
      <c r="BY47" s="1247"/>
      <c r="BZ47" s="1247"/>
      <c r="CA47" s="1247"/>
      <c r="CB47" s="1247"/>
      <c r="CC47" s="1247"/>
      <c r="CD47" s="1247"/>
      <c r="CE47" s="1247"/>
      <c r="CF47" s="1247"/>
      <c r="CG47" s="1247"/>
      <c r="CH47" s="1247"/>
      <c r="CI47" s="1247"/>
      <c r="CJ47" s="1247"/>
      <c r="CK47" s="1247"/>
      <c r="CL47" s="1247"/>
      <c r="CM47" s="1247"/>
      <c r="CN47" s="1247"/>
      <c r="CO47" s="1247"/>
      <c r="CP47" s="1247"/>
      <c r="CQ47" s="1247"/>
      <c r="CR47" s="1247"/>
      <c r="CS47" s="1247"/>
      <c r="CT47" s="1247"/>
      <c r="CU47" s="1247"/>
      <c r="CV47" s="1247"/>
      <c r="CW47" s="1247"/>
      <c r="CX47" s="1247"/>
      <c r="CY47" s="1247"/>
      <c r="CZ47" s="1247"/>
      <c r="DA47" s="1247"/>
      <c r="DB47" s="1247"/>
      <c r="DC47" s="1248"/>
    </row>
    <row r="48" spans="2:109" x14ac:dyDescent="0.15">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x14ac:dyDescent="0.15">
      <c r="B49" s="259"/>
      <c r="AN49" s="255" t="s">
        <v>566</v>
      </c>
    </row>
    <row r="50" spans="1:109" x14ac:dyDescent="0.15">
      <c r="B50" s="259"/>
      <c r="G50" s="1234"/>
      <c r="H50" s="1234"/>
      <c r="I50" s="1234"/>
      <c r="J50" s="1234"/>
      <c r="K50" s="360"/>
      <c r="L50" s="360"/>
      <c r="M50" s="361"/>
      <c r="N50" s="361"/>
      <c r="AN50" s="1237"/>
      <c r="AO50" s="1238"/>
      <c r="AP50" s="1238"/>
      <c r="AQ50" s="1238"/>
      <c r="AR50" s="1238"/>
      <c r="AS50" s="1238"/>
      <c r="AT50" s="1238"/>
      <c r="AU50" s="1238"/>
      <c r="AV50" s="1238"/>
      <c r="AW50" s="1238"/>
      <c r="AX50" s="1238"/>
      <c r="AY50" s="1238"/>
      <c r="AZ50" s="1238"/>
      <c r="BA50" s="1238"/>
      <c r="BB50" s="1238"/>
      <c r="BC50" s="1238"/>
      <c r="BD50" s="1238"/>
      <c r="BE50" s="1238"/>
      <c r="BF50" s="1238"/>
      <c r="BG50" s="1238"/>
      <c r="BH50" s="1238"/>
      <c r="BI50" s="1238"/>
      <c r="BJ50" s="1238"/>
      <c r="BK50" s="1238"/>
      <c r="BL50" s="1238"/>
      <c r="BM50" s="1238"/>
      <c r="BN50" s="1238"/>
      <c r="BO50" s="1239"/>
      <c r="BP50" s="1233" t="s">
        <v>527</v>
      </c>
      <c r="BQ50" s="1233"/>
      <c r="BR50" s="1233"/>
      <c r="BS50" s="1233"/>
      <c r="BT50" s="1233"/>
      <c r="BU50" s="1233"/>
      <c r="BV50" s="1233"/>
      <c r="BW50" s="1233"/>
      <c r="BX50" s="1233" t="s">
        <v>528</v>
      </c>
      <c r="BY50" s="1233"/>
      <c r="BZ50" s="1233"/>
      <c r="CA50" s="1233"/>
      <c r="CB50" s="1233"/>
      <c r="CC50" s="1233"/>
      <c r="CD50" s="1233"/>
      <c r="CE50" s="1233"/>
      <c r="CF50" s="1233" t="s">
        <v>529</v>
      </c>
      <c r="CG50" s="1233"/>
      <c r="CH50" s="1233"/>
      <c r="CI50" s="1233"/>
      <c r="CJ50" s="1233"/>
      <c r="CK50" s="1233"/>
      <c r="CL50" s="1233"/>
      <c r="CM50" s="1233"/>
      <c r="CN50" s="1233" t="s">
        <v>530</v>
      </c>
      <c r="CO50" s="1233"/>
      <c r="CP50" s="1233"/>
      <c r="CQ50" s="1233"/>
      <c r="CR50" s="1233"/>
      <c r="CS50" s="1233"/>
      <c r="CT50" s="1233"/>
      <c r="CU50" s="1233"/>
      <c r="CV50" s="1233" t="s">
        <v>531</v>
      </c>
      <c r="CW50" s="1233"/>
      <c r="CX50" s="1233"/>
      <c r="CY50" s="1233"/>
      <c r="CZ50" s="1233"/>
      <c r="DA50" s="1233"/>
      <c r="DB50" s="1233"/>
      <c r="DC50" s="1233"/>
    </row>
    <row r="51" spans="1:109" ht="13.5" customHeight="1" x14ac:dyDescent="0.15">
      <c r="B51" s="259"/>
      <c r="G51" s="1236"/>
      <c r="H51" s="1236"/>
      <c r="I51" s="1249"/>
      <c r="J51" s="1249"/>
      <c r="K51" s="1235"/>
      <c r="L51" s="1235"/>
      <c r="M51" s="1235"/>
      <c r="N51" s="1235"/>
      <c r="AM51" s="359"/>
      <c r="AN51" s="1231" t="s">
        <v>567</v>
      </c>
      <c r="AO51" s="1231"/>
      <c r="AP51" s="1231"/>
      <c r="AQ51" s="1231"/>
      <c r="AR51" s="1231"/>
      <c r="AS51" s="1231"/>
      <c r="AT51" s="1231"/>
      <c r="AU51" s="1231"/>
      <c r="AV51" s="1231"/>
      <c r="AW51" s="1231"/>
      <c r="AX51" s="1231"/>
      <c r="AY51" s="1231"/>
      <c r="AZ51" s="1231"/>
      <c r="BA51" s="1231"/>
      <c r="BB51" s="1231" t="s">
        <v>568</v>
      </c>
      <c r="BC51" s="1231"/>
      <c r="BD51" s="1231"/>
      <c r="BE51" s="1231"/>
      <c r="BF51" s="1231"/>
      <c r="BG51" s="1231"/>
      <c r="BH51" s="1231"/>
      <c r="BI51" s="1231"/>
      <c r="BJ51" s="1231"/>
      <c r="BK51" s="1231"/>
      <c r="BL51" s="1231"/>
      <c r="BM51" s="1231"/>
      <c r="BN51" s="1231"/>
      <c r="BO51" s="1231"/>
      <c r="BP51" s="1228"/>
      <c r="BQ51" s="1228"/>
      <c r="BR51" s="1228"/>
      <c r="BS51" s="1228"/>
      <c r="BT51" s="1228"/>
      <c r="BU51" s="1228"/>
      <c r="BV51" s="1228"/>
      <c r="BW51" s="1228"/>
      <c r="BX51" s="1228">
        <v>10.5</v>
      </c>
      <c r="BY51" s="1228"/>
      <c r="BZ51" s="1228"/>
      <c r="CA51" s="1228"/>
      <c r="CB51" s="1228"/>
      <c r="CC51" s="1228"/>
      <c r="CD51" s="1228"/>
      <c r="CE51" s="1228"/>
      <c r="CF51" s="1228">
        <v>24.4</v>
      </c>
      <c r="CG51" s="1228"/>
      <c r="CH51" s="1228"/>
      <c r="CI51" s="1228"/>
      <c r="CJ51" s="1228"/>
      <c r="CK51" s="1228"/>
      <c r="CL51" s="1228"/>
      <c r="CM51" s="1228"/>
      <c r="CN51" s="1228">
        <v>20.100000000000001</v>
      </c>
      <c r="CO51" s="1228"/>
      <c r="CP51" s="1228"/>
      <c r="CQ51" s="1228"/>
      <c r="CR51" s="1228"/>
      <c r="CS51" s="1228"/>
      <c r="CT51" s="1228"/>
      <c r="CU51" s="1228"/>
      <c r="CV51" s="1228">
        <v>24.9</v>
      </c>
      <c r="CW51" s="1228"/>
      <c r="CX51" s="1228"/>
      <c r="CY51" s="1228"/>
      <c r="CZ51" s="1228"/>
      <c r="DA51" s="1228"/>
      <c r="DB51" s="1228"/>
      <c r="DC51" s="1228"/>
    </row>
    <row r="52" spans="1:109" x14ac:dyDescent="0.15">
      <c r="B52" s="259"/>
      <c r="G52" s="1236"/>
      <c r="H52" s="1236"/>
      <c r="I52" s="1249"/>
      <c r="J52" s="1249"/>
      <c r="K52" s="1235"/>
      <c r="L52" s="1235"/>
      <c r="M52" s="1235"/>
      <c r="N52" s="1235"/>
      <c r="AM52" s="359"/>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x14ac:dyDescent="0.15">
      <c r="A53" s="358"/>
      <c r="B53" s="259"/>
      <c r="G53" s="1236"/>
      <c r="H53" s="1236"/>
      <c r="I53" s="1234"/>
      <c r="J53" s="1234"/>
      <c r="K53" s="1235"/>
      <c r="L53" s="1235"/>
      <c r="M53" s="1235"/>
      <c r="N53" s="1235"/>
      <c r="AM53" s="359"/>
      <c r="AN53" s="1231"/>
      <c r="AO53" s="1231"/>
      <c r="AP53" s="1231"/>
      <c r="AQ53" s="1231"/>
      <c r="AR53" s="1231"/>
      <c r="AS53" s="1231"/>
      <c r="AT53" s="1231"/>
      <c r="AU53" s="1231"/>
      <c r="AV53" s="1231"/>
      <c r="AW53" s="1231"/>
      <c r="AX53" s="1231"/>
      <c r="AY53" s="1231"/>
      <c r="AZ53" s="1231"/>
      <c r="BA53" s="1231"/>
      <c r="BB53" s="1231" t="s">
        <v>569</v>
      </c>
      <c r="BC53" s="1231"/>
      <c r="BD53" s="1231"/>
      <c r="BE53" s="1231"/>
      <c r="BF53" s="1231"/>
      <c r="BG53" s="1231"/>
      <c r="BH53" s="1231"/>
      <c r="BI53" s="1231"/>
      <c r="BJ53" s="1231"/>
      <c r="BK53" s="1231"/>
      <c r="BL53" s="1231"/>
      <c r="BM53" s="1231"/>
      <c r="BN53" s="1231"/>
      <c r="BO53" s="1231"/>
      <c r="BP53" s="1228">
        <v>44.5</v>
      </c>
      <c r="BQ53" s="1228"/>
      <c r="BR53" s="1228"/>
      <c r="BS53" s="1228"/>
      <c r="BT53" s="1228"/>
      <c r="BU53" s="1228"/>
      <c r="BV53" s="1228"/>
      <c r="BW53" s="1228"/>
      <c r="BX53" s="1228">
        <v>46.1</v>
      </c>
      <c r="BY53" s="1228"/>
      <c r="BZ53" s="1228"/>
      <c r="CA53" s="1228"/>
      <c r="CB53" s="1228"/>
      <c r="CC53" s="1228"/>
      <c r="CD53" s="1228"/>
      <c r="CE53" s="1228"/>
      <c r="CF53" s="1228">
        <v>46.7</v>
      </c>
      <c r="CG53" s="1228"/>
      <c r="CH53" s="1228"/>
      <c r="CI53" s="1228"/>
      <c r="CJ53" s="1228"/>
      <c r="CK53" s="1228"/>
      <c r="CL53" s="1228"/>
      <c r="CM53" s="1228"/>
      <c r="CN53" s="1228">
        <v>48.1</v>
      </c>
      <c r="CO53" s="1228"/>
      <c r="CP53" s="1228"/>
      <c r="CQ53" s="1228"/>
      <c r="CR53" s="1228"/>
      <c r="CS53" s="1228"/>
      <c r="CT53" s="1228"/>
      <c r="CU53" s="1228"/>
      <c r="CV53" s="1228">
        <v>46.3</v>
      </c>
      <c r="CW53" s="1228"/>
      <c r="CX53" s="1228"/>
      <c r="CY53" s="1228"/>
      <c r="CZ53" s="1228"/>
      <c r="DA53" s="1228"/>
      <c r="DB53" s="1228"/>
      <c r="DC53" s="1228"/>
    </row>
    <row r="54" spans="1:109" x14ac:dyDescent="0.15">
      <c r="A54" s="358"/>
      <c r="B54" s="259"/>
      <c r="G54" s="1236"/>
      <c r="H54" s="1236"/>
      <c r="I54" s="1234"/>
      <c r="J54" s="1234"/>
      <c r="K54" s="1235"/>
      <c r="L54" s="1235"/>
      <c r="M54" s="1235"/>
      <c r="N54" s="1235"/>
      <c r="AM54" s="359"/>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x14ac:dyDescent="0.15">
      <c r="A55" s="358"/>
      <c r="B55" s="259"/>
      <c r="G55" s="1234"/>
      <c r="H55" s="1234"/>
      <c r="I55" s="1234"/>
      <c r="J55" s="1234"/>
      <c r="K55" s="1235"/>
      <c r="L55" s="1235"/>
      <c r="M55" s="1235"/>
      <c r="N55" s="1235"/>
      <c r="AN55" s="1233" t="s">
        <v>570</v>
      </c>
      <c r="AO55" s="1233"/>
      <c r="AP55" s="1233"/>
      <c r="AQ55" s="1233"/>
      <c r="AR55" s="1233"/>
      <c r="AS55" s="1233"/>
      <c r="AT55" s="1233"/>
      <c r="AU55" s="1233"/>
      <c r="AV55" s="1233"/>
      <c r="AW55" s="1233"/>
      <c r="AX55" s="1233"/>
      <c r="AY55" s="1233"/>
      <c r="AZ55" s="1233"/>
      <c r="BA55" s="1233"/>
      <c r="BB55" s="1231" t="s">
        <v>568</v>
      </c>
      <c r="BC55" s="1231"/>
      <c r="BD55" s="1231"/>
      <c r="BE55" s="1231"/>
      <c r="BF55" s="1231"/>
      <c r="BG55" s="1231"/>
      <c r="BH55" s="1231"/>
      <c r="BI55" s="1231"/>
      <c r="BJ55" s="1231"/>
      <c r="BK55" s="1231"/>
      <c r="BL55" s="1231"/>
      <c r="BM55" s="1231"/>
      <c r="BN55" s="1231"/>
      <c r="BO55" s="1231"/>
      <c r="BP55" s="1228">
        <v>20.3</v>
      </c>
      <c r="BQ55" s="1228"/>
      <c r="BR55" s="1228"/>
      <c r="BS55" s="1228"/>
      <c r="BT55" s="1228"/>
      <c r="BU55" s="1228"/>
      <c r="BV55" s="1228"/>
      <c r="BW55" s="1228"/>
      <c r="BX55" s="1228">
        <v>15.5</v>
      </c>
      <c r="BY55" s="1228"/>
      <c r="BZ55" s="1228"/>
      <c r="CA55" s="1228"/>
      <c r="CB55" s="1228"/>
      <c r="CC55" s="1228"/>
      <c r="CD55" s="1228"/>
      <c r="CE55" s="1228"/>
      <c r="CF55" s="1228">
        <v>4.5999999999999996</v>
      </c>
      <c r="CG55" s="1228"/>
      <c r="CH55" s="1228"/>
      <c r="CI55" s="1228"/>
      <c r="CJ55" s="1228"/>
      <c r="CK55" s="1228"/>
      <c r="CL55" s="1228"/>
      <c r="CM55" s="1228"/>
      <c r="CN55" s="1228">
        <v>1.6</v>
      </c>
      <c r="CO55" s="1228"/>
      <c r="CP55" s="1228"/>
      <c r="CQ55" s="1228"/>
      <c r="CR55" s="1228"/>
      <c r="CS55" s="1228"/>
      <c r="CT55" s="1228"/>
      <c r="CU55" s="1228"/>
      <c r="CV55" s="1228">
        <v>0</v>
      </c>
      <c r="CW55" s="1228"/>
      <c r="CX55" s="1228"/>
      <c r="CY55" s="1228"/>
      <c r="CZ55" s="1228"/>
      <c r="DA55" s="1228"/>
      <c r="DB55" s="1228"/>
      <c r="DC55" s="1228"/>
    </row>
    <row r="56" spans="1:109" x14ac:dyDescent="0.15">
      <c r="A56" s="358"/>
      <c r="B56" s="259"/>
      <c r="G56" s="1234"/>
      <c r="H56" s="1234"/>
      <c r="I56" s="1234"/>
      <c r="J56" s="1234"/>
      <c r="K56" s="1235"/>
      <c r="L56" s="1235"/>
      <c r="M56" s="1235"/>
      <c r="N56" s="1235"/>
      <c r="AN56" s="1233"/>
      <c r="AO56" s="1233"/>
      <c r="AP56" s="1233"/>
      <c r="AQ56" s="1233"/>
      <c r="AR56" s="1233"/>
      <c r="AS56" s="1233"/>
      <c r="AT56" s="1233"/>
      <c r="AU56" s="1233"/>
      <c r="AV56" s="1233"/>
      <c r="AW56" s="1233"/>
      <c r="AX56" s="1233"/>
      <c r="AY56" s="1233"/>
      <c r="AZ56" s="1233"/>
      <c r="BA56" s="1233"/>
      <c r="BB56" s="1231"/>
      <c r="BC56" s="1231"/>
      <c r="BD56" s="1231"/>
      <c r="BE56" s="1231"/>
      <c r="BF56" s="1231"/>
      <c r="BG56" s="1231"/>
      <c r="BH56" s="1231"/>
      <c r="BI56" s="1231"/>
      <c r="BJ56" s="1231"/>
      <c r="BK56" s="1231"/>
      <c r="BL56" s="1231"/>
      <c r="BM56" s="1231"/>
      <c r="BN56" s="1231"/>
      <c r="BO56" s="1231"/>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58" customFormat="1" x14ac:dyDescent="0.15">
      <c r="B57" s="362"/>
      <c r="G57" s="1234"/>
      <c r="H57" s="1234"/>
      <c r="I57" s="1229"/>
      <c r="J57" s="1229"/>
      <c r="K57" s="1235"/>
      <c r="L57" s="1235"/>
      <c r="M57" s="1235"/>
      <c r="N57" s="1235"/>
      <c r="AM57" s="255"/>
      <c r="AN57" s="1233"/>
      <c r="AO57" s="1233"/>
      <c r="AP57" s="1233"/>
      <c r="AQ57" s="1233"/>
      <c r="AR57" s="1233"/>
      <c r="AS57" s="1233"/>
      <c r="AT57" s="1233"/>
      <c r="AU57" s="1233"/>
      <c r="AV57" s="1233"/>
      <c r="AW57" s="1233"/>
      <c r="AX57" s="1233"/>
      <c r="AY57" s="1233"/>
      <c r="AZ57" s="1233"/>
      <c r="BA57" s="1233"/>
      <c r="BB57" s="1231" t="s">
        <v>569</v>
      </c>
      <c r="BC57" s="1231"/>
      <c r="BD57" s="1231"/>
      <c r="BE57" s="1231"/>
      <c r="BF57" s="1231"/>
      <c r="BG57" s="1231"/>
      <c r="BH57" s="1231"/>
      <c r="BI57" s="1231"/>
      <c r="BJ57" s="1231"/>
      <c r="BK57" s="1231"/>
      <c r="BL57" s="1231"/>
      <c r="BM57" s="1231"/>
      <c r="BN57" s="1231"/>
      <c r="BO57" s="1231"/>
      <c r="BP57" s="1228">
        <v>60.4</v>
      </c>
      <c r="BQ57" s="1228"/>
      <c r="BR57" s="1228"/>
      <c r="BS57" s="1228"/>
      <c r="BT57" s="1228"/>
      <c r="BU57" s="1228"/>
      <c r="BV57" s="1228"/>
      <c r="BW57" s="1228"/>
      <c r="BX57" s="1228">
        <v>61.5</v>
      </c>
      <c r="BY57" s="1228"/>
      <c r="BZ57" s="1228"/>
      <c r="CA57" s="1228"/>
      <c r="CB57" s="1228"/>
      <c r="CC57" s="1228"/>
      <c r="CD57" s="1228"/>
      <c r="CE57" s="1228"/>
      <c r="CF57" s="1228">
        <v>61.3</v>
      </c>
      <c r="CG57" s="1228"/>
      <c r="CH57" s="1228"/>
      <c r="CI57" s="1228"/>
      <c r="CJ57" s="1228"/>
      <c r="CK57" s="1228"/>
      <c r="CL57" s="1228"/>
      <c r="CM57" s="1228"/>
      <c r="CN57" s="1228">
        <v>62.4</v>
      </c>
      <c r="CO57" s="1228"/>
      <c r="CP57" s="1228"/>
      <c r="CQ57" s="1228"/>
      <c r="CR57" s="1228"/>
      <c r="CS57" s="1228"/>
      <c r="CT57" s="1228"/>
      <c r="CU57" s="1228"/>
      <c r="CV57" s="1228">
        <v>63.5</v>
      </c>
      <c r="CW57" s="1228"/>
      <c r="CX57" s="1228"/>
      <c r="CY57" s="1228"/>
      <c r="CZ57" s="1228"/>
      <c r="DA57" s="1228"/>
      <c r="DB57" s="1228"/>
      <c r="DC57" s="1228"/>
      <c r="DD57" s="363"/>
      <c r="DE57" s="362"/>
    </row>
    <row r="58" spans="1:109" s="358" customFormat="1" x14ac:dyDescent="0.15">
      <c r="A58" s="255"/>
      <c r="B58" s="362"/>
      <c r="G58" s="1234"/>
      <c r="H58" s="1234"/>
      <c r="I58" s="1229"/>
      <c r="J58" s="1229"/>
      <c r="K58" s="1235"/>
      <c r="L58" s="1235"/>
      <c r="M58" s="1235"/>
      <c r="N58" s="1235"/>
      <c r="AM58" s="255"/>
      <c r="AN58" s="1233"/>
      <c r="AO58" s="1233"/>
      <c r="AP58" s="1233"/>
      <c r="AQ58" s="1233"/>
      <c r="AR58" s="1233"/>
      <c r="AS58" s="1233"/>
      <c r="AT58" s="1233"/>
      <c r="AU58" s="1233"/>
      <c r="AV58" s="1233"/>
      <c r="AW58" s="1233"/>
      <c r="AX58" s="1233"/>
      <c r="AY58" s="1233"/>
      <c r="AZ58" s="1233"/>
      <c r="BA58" s="1233"/>
      <c r="BB58" s="1231"/>
      <c r="BC58" s="1231"/>
      <c r="BD58" s="1231"/>
      <c r="BE58" s="1231"/>
      <c r="BF58" s="1231"/>
      <c r="BG58" s="1231"/>
      <c r="BH58" s="1231"/>
      <c r="BI58" s="1231"/>
      <c r="BJ58" s="1231"/>
      <c r="BK58" s="1231"/>
      <c r="BL58" s="1231"/>
      <c r="BM58" s="1231"/>
      <c r="BN58" s="1231"/>
      <c r="BO58" s="1231"/>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63"/>
      <c r="DE58" s="362"/>
    </row>
    <row r="59" spans="1:109" s="358" customFormat="1" x14ac:dyDescent="0.15">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x14ac:dyDescent="0.15">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x14ac:dyDescent="0.15">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x14ac:dyDescent="0.1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7.25" x14ac:dyDescent="0.15">
      <c r="B63" s="312" t="s">
        <v>571</v>
      </c>
    </row>
    <row r="64" spans="1:109" x14ac:dyDescent="0.15">
      <c r="B64" s="259"/>
      <c r="G64" s="357"/>
      <c r="I64" s="369"/>
      <c r="J64" s="369"/>
      <c r="K64" s="369"/>
      <c r="L64" s="369"/>
      <c r="M64" s="369"/>
      <c r="N64" s="370"/>
      <c r="AM64" s="357"/>
      <c r="AN64" s="357" t="s">
        <v>564</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x14ac:dyDescent="0.15">
      <c r="B65" s="259"/>
      <c r="AN65" s="1240" t="s">
        <v>572</v>
      </c>
      <c r="AO65" s="1241"/>
      <c r="AP65" s="1241"/>
      <c r="AQ65" s="1241"/>
      <c r="AR65" s="1241"/>
      <c r="AS65" s="1241"/>
      <c r="AT65" s="1241"/>
      <c r="AU65" s="1241"/>
      <c r="AV65" s="1241"/>
      <c r="AW65" s="1241"/>
      <c r="AX65" s="1241"/>
      <c r="AY65" s="1241"/>
      <c r="AZ65" s="1241"/>
      <c r="BA65" s="1241"/>
      <c r="BB65" s="1241"/>
      <c r="BC65" s="1241"/>
      <c r="BD65" s="1241"/>
      <c r="BE65" s="1241"/>
      <c r="BF65" s="1241"/>
      <c r="BG65" s="1241"/>
      <c r="BH65" s="1241"/>
      <c r="BI65" s="1241"/>
      <c r="BJ65" s="1241"/>
      <c r="BK65" s="1241"/>
      <c r="BL65" s="1241"/>
      <c r="BM65" s="1241"/>
      <c r="BN65" s="1241"/>
      <c r="BO65" s="1241"/>
      <c r="BP65" s="1241"/>
      <c r="BQ65" s="1241"/>
      <c r="BR65" s="1241"/>
      <c r="BS65" s="1241"/>
      <c r="BT65" s="1241"/>
      <c r="BU65" s="1241"/>
      <c r="BV65" s="1241"/>
      <c r="BW65" s="1241"/>
      <c r="BX65" s="1241"/>
      <c r="BY65" s="1241"/>
      <c r="BZ65" s="1241"/>
      <c r="CA65" s="1241"/>
      <c r="CB65" s="1241"/>
      <c r="CC65" s="1241"/>
      <c r="CD65" s="1241"/>
      <c r="CE65" s="1241"/>
      <c r="CF65" s="1241"/>
      <c r="CG65" s="1241"/>
      <c r="CH65" s="1241"/>
      <c r="CI65" s="1241"/>
      <c r="CJ65" s="1241"/>
      <c r="CK65" s="1241"/>
      <c r="CL65" s="1241"/>
      <c r="CM65" s="1241"/>
      <c r="CN65" s="1241"/>
      <c r="CO65" s="1241"/>
      <c r="CP65" s="1241"/>
      <c r="CQ65" s="1241"/>
      <c r="CR65" s="1241"/>
      <c r="CS65" s="1241"/>
      <c r="CT65" s="1241"/>
      <c r="CU65" s="1241"/>
      <c r="CV65" s="1241"/>
      <c r="CW65" s="1241"/>
      <c r="CX65" s="1241"/>
      <c r="CY65" s="1241"/>
      <c r="CZ65" s="1241"/>
      <c r="DA65" s="1241"/>
      <c r="DB65" s="1241"/>
      <c r="DC65" s="1242"/>
    </row>
    <row r="66" spans="2:107" x14ac:dyDescent="0.15">
      <c r="B66" s="259"/>
      <c r="AN66" s="1243"/>
      <c r="AO66" s="1244"/>
      <c r="AP66" s="1244"/>
      <c r="AQ66" s="1244"/>
      <c r="AR66" s="1244"/>
      <c r="AS66" s="1244"/>
      <c r="AT66" s="1244"/>
      <c r="AU66" s="1244"/>
      <c r="AV66" s="1244"/>
      <c r="AW66" s="1244"/>
      <c r="AX66" s="1244"/>
      <c r="AY66" s="1244"/>
      <c r="AZ66" s="1244"/>
      <c r="BA66" s="1244"/>
      <c r="BB66" s="1244"/>
      <c r="BC66" s="1244"/>
      <c r="BD66" s="1244"/>
      <c r="BE66" s="1244"/>
      <c r="BF66" s="1244"/>
      <c r="BG66" s="1244"/>
      <c r="BH66" s="1244"/>
      <c r="BI66" s="1244"/>
      <c r="BJ66" s="1244"/>
      <c r="BK66" s="1244"/>
      <c r="BL66" s="1244"/>
      <c r="BM66" s="1244"/>
      <c r="BN66" s="1244"/>
      <c r="BO66" s="1244"/>
      <c r="BP66" s="1244"/>
      <c r="BQ66" s="1244"/>
      <c r="BR66" s="1244"/>
      <c r="BS66" s="1244"/>
      <c r="BT66" s="1244"/>
      <c r="BU66" s="1244"/>
      <c r="BV66" s="1244"/>
      <c r="BW66" s="1244"/>
      <c r="BX66" s="1244"/>
      <c r="BY66" s="1244"/>
      <c r="BZ66" s="1244"/>
      <c r="CA66" s="1244"/>
      <c r="CB66" s="1244"/>
      <c r="CC66" s="1244"/>
      <c r="CD66" s="1244"/>
      <c r="CE66" s="1244"/>
      <c r="CF66" s="1244"/>
      <c r="CG66" s="1244"/>
      <c r="CH66" s="1244"/>
      <c r="CI66" s="1244"/>
      <c r="CJ66" s="1244"/>
      <c r="CK66" s="1244"/>
      <c r="CL66" s="1244"/>
      <c r="CM66" s="1244"/>
      <c r="CN66" s="1244"/>
      <c r="CO66" s="1244"/>
      <c r="CP66" s="1244"/>
      <c r="CQ66" s="1244"/>
      <c r="CR66" s="1244"/>
      <c r="CS66" s="1244"/>
      <c r="CT66" s="1244"/>
      <c r="CU66" s="1244"/>
      <c r="CV66" s="1244"/>
      <c r="CW66" s="1244"/>
      <c r="CX66" s="1244"/>
      <c r="CY66" s="1244"/>
      <c r="CZ66" s="1244"/>
      <c r="DA66" s="1244"/>
      <c r="DB66" s="1244"/>
      <c r="DC66" s="1245"/>
    </row>
    <row r="67" spans="2:107" x14ac:dyDescent="0.15">
      <c r="B67" s="259"/>
      <c r="AN67" s="1243"/>
      <c r="AO67" s="1244"/>
      <c r="AP67" s="1244"/>
      <c r="AQ67" s="1244"/>
      <c r="AR67" s="1244"/>
      <c r="AS67" s="1244"/>
      <c r="AT67" s="1244"/>
      <c r="AU67" s="1244"/>
      <c r="AV67" s="1244"/>
      <c r="AW67" s="1244"/>
      <c r="AX67" s="1244"/>
      <c r="AY67" s="1244"/>
      <c r="AZ67" s="1244"/>
      <c r="BA67" s="1244"/>
      <c r="BB67" s="1244"/>
      <c r="BC67" s="1244"/>
      <c r="BD67" s="1244"/>
      <c r="BE67" s="1244"/>
      <c r="BF67" s="1244"/>
      <c r="BG67" s="1244"/>
      <c r="BH67" s="1244"/>
      <c r="BI67" s="1244"/>
      <c r="BJ67" s="1244"/>
      <c r="BK67" s="1244"/>
      <c r="BL67" s="1244"/>
      <c r="BM67" s="1244"/>
      <c r="BN67" s="1244"/>
      <c r="BO67" s="1244"/>
      <c r="BP67" s="1244"/>
      <c r="BQ67" s="1244"/>
      <c r="BR67" s="1244"/>
      <c r="BS67" s="1244"/>
      <c r="BT67" s="1244"/>
      <c r="BU67" s="1244"/>
      <c r="BV67" s="1244"/>
      <c r="BW67" s="1244"/>
      <c r="BX67" s="1244"/>
      <c r="BY67" s="1244"/>
      <c r="BZ67" s="1244"/>
      <c r="CA67" s="1244"/>
      <c r="CB67" s="1244"/>
      <c r="CC67" s="1244"/>
      <c r="CD67" s="1244"/>
      <c r="CE67" s="1244"/>
      <c r="CF67" s="1244"/>
      <c r="CG67" s="1244"/>
      <c r="CH67" s="1244"/>
      <c r="CI67" s="1244"/>
      <c r="CJ67" s="1244"/>
      <c r="CK67" s="1244"/>
      <c r="CL67" s="1244"/>
      <c r="CM67" s="1244"/>
      <c r="CN67" s="1244"/>
      <c r="CO67" s="1244"/>
      <c r="CP67" s="1244"/>
      <c r="CQ67" s="1244"/>
      <c r="CR67" s="1244"/>
      <c r="CS67" s="1244"/>
      <c r="CT67" s="1244"/>
      <c r="CU67" s="1244"/>
      <c r="CV67" s="1244"/>
      <c r="CW67" s="1244"/>
      <c r="CX67" s="1244"/>
      <c r="CY67" s="1244"/>
      <c r="CZ67" s="1244"/>
      <c r="DA67" s="1244"/>
      <c r="DB67" s="1244"/>
      <c r="DC67" s="1245"/>
    </row>
    <row r="68" spans="2:107" x14ac:dyDescent="0.15">
      <c r="B68" s="259"/>
      <c r="AN68" s="1243"/>
      <c r="AO68" s="1244"/>
      <c r="AP68" s="1244"/>
      <c r="AQ68" s="1244"/>
      <c r="AR68" s="1244"/>
      <c r="AS68" s="1244"/>
      <c r="AT68" s="1244"/>
      <c r="AU68" s="1244"/>
      <c r="AV68" s="1244"/>
      <c r="AW68" s="1244"/>
      <c r="AX68" s="1244"/>
      <c r="AY68" s="1244"/>
      <c r="AZ68" s="1244"/>
      <c r="BA68" s="1244"/>
      <c r="BB68" s="1244"/>
      <c r="BC68" s="1244"/>
      <c r="BD68" s="1244"/>
      <c r="BE68" s="1244"/>
      <c r="BF68" s="1244"/>
      <c r="BG68" s="1244"/>
      <c r="BH68" s="1244"/>
      <c r="BI68" s="1244"/>
      <c r="BJ68" s="1244"/>
      <c r="BK68" s="1244"/>
      <c r="BL68" s="1244"/>
      <c r="BM68" s="1244"/>
      <c r="BN68" s="1244"/>
      <c r="BO68" s="1244"/>
      <c r="BP68" s="1244"/>
      <c r="BQ68" s="1244"/>
      <c r="BR68" s="1244"/>
      <c r="BS68" s="1244"/>
      <c r="BT68" s="1244"/>
      <c r="BU68" s="1244"/>
      <c r="BV68" s="1244"/>
      <c r="BW68" s="1244"/>
      <c r="BX68" s="1244"/>
      <c r="BY68" s="1244"/>
      <c r="BZ68" s="1244"/>
      <c r="CA68" s="1244"/>
      <c r="CB68" s="1244"/>
      <c r="CC68" s="1244"/>
      <c r="CD68" s="1244"/>
      <c r="CE68" s="1244"/>
      <c r="CF68" s="1244"/>
      <c r="CG68" s="1244"/>
      <c r="CH68" s="1244"/>
      <c r="CI68" s="1244"/>
      <c r="CJ68" s="1244"/>
      <c r="CK68" s="1244"/>
      <c r="CL68" s="1244"/>
      <c r="CM68" s="1244"/>
      <c r="CN68" s="1244"/>
      <c r="CO68" s="1244"/>
      <c r="CP68" s="1244"/>
      <c r="CQ68" s="1244"/>
      <c r="CR68" s="1244"/>
      <c r="CS68" s="1244"/>
      <c r="CT68" s="1244"/>
      <c r="CU68" s="1244"/>
      <c r="CV68" s="1244"/>
      <c r="CW68" s="1244"/>
      <c r="CX68" s="1244"/>
      <c r="CY68" s="1244"/>
      <c r="CZ68" s="1244"/>
      <c r="DA68" s="1244"/>
      <c r="DB68" s="1244"/>
      <c r="DC68" s="1245"/>
    </row>
    <row r="69" spans="2:107" x14ac:dyDescent="0.15">
      <c r="B69" s="259"/>
      <c r="AN69" s="1246"/>
      <c r="AO69" s="1247"/>
      <c r="AP69" s="1247"/>
      <c r="AQ69" s="1247"/>
      <c r="AR69" s="1247"/>
      <c r="AS69" s="1247"/>
      <c r="AT69" s="1247"/>
      <c r="AU69" s="1247"/>
      <c r="AV69" s="1247"/>
      <c r="AW69" s="1247"/>
      <c r="AX69" s="1247"/>
      <c r="AY69" s="1247"/>
      <c r="AZ69" s="1247"/>
      <c r="BA69" s="1247"/>
      <c r="BB69" s="1247"/>
      <c r="BC69" s="1247"/>
      <c r="BD69" s="1247"/>
      <c r="BE69" s="1247"/>
      <c r="BF69" s="1247"/>
      <c r="BG69" s="1247"/>
      <c r="BH69" s="1247"/>
      <c r="BI69" s="1247"/>
      <c r="BJ69" s="1247"/>
      <c r="BK69" s="1247"/>
      <c r="BL69" s="1247"/>
      <c r="BM69" s="1247"/>
      <c r="BN69" s="1247"/>
      <c r="BO69" s="1247"/>
      <c r="BP69" s="1247"/>
      <c r="BQ69" s="1247"/>
      <c r="BR69" s="1247"/>
      <c r="BS69" s="1247"/>
      <c r="BT69" s="1247"/>
      <c r="BU69" s="1247"/>
      <c r="BV69" s="1247"/>
      <c r="BW69" s="1247"/>
      <c r="BX69" s="1247"/>
      <c r="BY69" s="1247"/>
      <c r="BZ69" s="1247"/>
      <c r="CA69" s="1247"/>
      <c r="CB69" s="1247"/>
      <c r="CC69" s="1247"/>
      <c r="CD69" s="1247"/>
      <c r="CE69" s="1247"/>
      <c r="CF69" s="1247"/>
      <c r="CG69" s="1247"/>
      <c r="CH69" s="1247"/>
      <c r="CI69" s="1247"/>
      <c r="CJ69" s="1247"/>
      <c r="CK69" s="1247"/>
      <c r="CL69" s="1247"/>
      <c r="CM69" s="1247"/>
      <c r="CN69" s="1247"/>
      <c r="CO69" s="1247"/>
      <c r="CP69" s="1247"/>
      <c r="CQ69" s="1247"/>
      <c r="CR69" s="1247"/>
      <c r="CS69" s="1247"/>
      <c r="CT69" s="1247"/>
      <c r="CU69" s="1247"/>
      <c r="CV69" s="1247"/>
      <c r="CW69" s="1247"/>
      <c r="CX69" s="1247"/>
      <c r="CY69" s="1247"/>
      <c r="CZ69" s="1247"/>
      <c r="DA69" s="1247"/>
      <c r="DB69" s="1247"/>
      <c r="DC69" s="1248"/>
    </row>
    <row r="70" spans="2:107" x14ac:dyDescent="0.15">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x14ac:dyDescent="0.15">
      <c r="B71" s="259"/>
      <c r="G71" s="374"/>
      <c r="I71" s="375"/>
      <c r="J71" s="372"/>
      <c r="K71" s="372"/>
      <c r="L71" s="373"/>
      <c r="M71" s="372"/>
      <c r="N71" s="373"/>
      <c r="AM71" s="374"/>
      <c r="AN71" s="255" t="s">
        <v>566</v>
      </c>
    </row>
    <row r="72" spans="2:107" x14ac:dyDescent="0.15">
      <c r="B72" s="259"/>
      <c r="G72" s="1234"/>
      <c r="H72" s="1234"/>
      <c r="I72" s="1234"/>
      <c r="J72" s="1234"/>
      <c r="K72" s="360"/>
      <c r="L72" s="360"/>
      <c r="M72" s="361"/>
      <c r="N72" s="361"/>
      <c r="AN72" s="1237"/>
      <c r="AO72" s="1238"/>
      <c r="AP72" s="1238"/>
      <c r="AQ72" s="1238"/>
      <c r="AR72" s="1238"/>
      <c r="AS72" s="1238"/>
      <c r="AT72" s="1238"/>
      <c r="AU72" s="1238"/>
      <c r="AV72" s="1238"/>
      <c r="AW72" s="1238"/>
      <c r="AX72" s="1238"/>
      <c r="AY72" s="1238"/>
      <c r="AZ72" s="1238"/>
      <c r="BA72" s="1238"/>
      <c r="BB72" s="1238"/>
      <c r="BC72" s="1238"/>
      <c r="BD72" s="1238"/>
      <c r="BE72" s="1238"/>
      <c r="BF72" s="1238"/>
      <c r="BG72" s="1238"/>
      <c r="BH72" s="1238"/>
      <c r="BI72" s="1238"/>
      <c r="BJ72" s="1238"/>
      <c r="BK72" s="1238"/>
      <c r="BL72" s="1238"/>
      <c r="BM72" s="1238"/>
      <c r="BN72" s="1238"/>
      <c r="BO72" s="1239"/>
      <c r="BP72" s="1233" t="s">
        <v>527</v>
      </c>
      <c r="BQ72" s="1233"/>
      <c r="BR72" s="1233"/>
      <c r="BS72" s="1233"/>
      <c r="BT72" s="1233"/>
      <c r="BU72" s="1233"/>
      <c r="BV72" s="1233"/>
      <c r="BW72" s="1233"/>
      <c r="BX72" s="1233" t="s">
        <v>528</v>
      </c>
      <c r="BY72" s="1233"/>
      <c r="BZ72" s="1233"/>
      <c r="CA72" s="1233"/>
      <c r="CB72" s="1233"/>
      <c r="CC72" s="1233"/>
      <c r="CD72" s="1233"/>
      <c r="CE72" s="1233"/>
      <c r="CF72" s="1233" t="s">
        <v>529</v>
      </c>
      <c r="CG72" s="1233"/>
      <c r="CH72" s="1233"/>
      <c r="CI72" s="1233"/>
      <c r="CJ72" s="1233"/>
      <c r="CK72" s="1233"/>
      <c r="CL72" s="1233"/>
      <c r="CM72" s="1233"/>
      <c r="CN72" s="1233" t="s">
        <v>530</v>
      </c>
      <c r="CO72" s="1233"/>
      <c r="CP72" s="1233"/>
      <c r="CQ72" s="1233"/>
      <c r="CR72" s="1233"/>
      <c r="CS72" s="1233"/>
      <c r="CT72" s="1233"/>
      <c r="CU72" s="1233"/>
      <c r="CV72" s="1233" t="s">
        <v>531</v>
      </c>
      <c r="CW72" s="1233"/>
      <c r="CX72" s="1233"/>
      <c r="CY72" s="1233"/>
      <c r="CZ72" s="1233"/>
      <c r="DA72" s="1233"/>
      <c r="DB72" s="1233"/>
      <c r="DC72" s="1233"/>
    </row>
    <row r="73" spans="2:107" x14ac:dyDescent="0.15">
      <c r="B73" s="259"/>
      <c r="G73" s="1236"/>
      <c r="H73" s="1236"/>
      <c r="I73" s="1236"/>
      <c r="J73" s="1236"/>
      <c r="K73" s="1232"/>
      <c r="L73" s="1232"/>
      <c r="M73" s="1232"/>
      <c r="N73" s="1232"/>
      <c r="AM73" s="359"/>
      <c r="AN73" s="1231" t="s">
        <v>567</v>
      </c>
      <c r="AO73" s="1231"/>
      <c r="AP73" s="1231"/>
      <c r="AQ73" s="1231"/>
      <c r="AR73" s="1231"/>
      <c r="AS73" s="1231"/>
      <c r="AT73" s="1231"/>
      <c r="AU73" s="1231"/>
      <c r="AV73" s="1231"/>
      <c r="AW73" s="1231"/>
      <c r="AX73" s="1231"/>
      <c r="AY73" s="1231"/>
      <c r="AZ73" s="1231"/>
      <c r="BA73" s="1231"/>
      <c r="BB73" s="1231" t="s">
        <v>568</v>
      </c>
      <c r="BC73" s="1231"/>
      <c r="BD73" s="1231"/>
      <c r="BE73" s="1231"/>
      <c r="BF73" s="1231"/>
      <c r="BG73" s="1231"/>
      <c r="BH73" s="1231"/>
      <c r="BI73" s="1231"/>
      <c r="BJ73" s="1231"/>
      <c r="BK73" s="1231"/>
      <c r="BL73" s="1231"/>
      <c r="BM73" s="1231"/>
      <c r="BN73" s="1231"/>
      <c r="BO73" s="1231"/>
      <c r="BP73" s="1228"/>
      <c r="BQ73" s="1228"/>
      <c r="BR73" s="1228"/>
      <c r="BS73" s="1228"/>
      <c r="BT73" s="1228"/>
      <c r="BU73" s="1228"/>
      <c r="BV73" s="1228"/>
      <c r="BW73" s="1228"/>
      <c r="BX73" s="1228">
        <v>10.5</v>
      </c>
      <c r="BY73" s="1228"/>
      <c r="BZ73" s="1228"/>
      <c r="CA73" s="1228"/>
      <c r="CB73" s="1228"/>
      <c r="CC73" s="1228"/>
      <c r="CD73" s="1228"/>
      <c r="CE73" s="1228"/>
      <c r="CF73" s="1228">
        <v>24.4</v>
      </c>
      <c r="CG73" s="1228"/>
      <c r="CH73" s="1228"/>
      <c r="CI73" s="1228"/>
      <c r="CJ73" s="1228"/>
      <c r="CK73" s="1228"/>
      <c r="CL73" s="1228"/>
      <c r="CM73" s="1228"/>
      <c r="CN73" s="1228">
        <v>20.100000000000001</v>
      </c>
      <c r="CO73" s="1228"/>
      <c r="CP73" s="1228"/>
      <c r="CQ73" s="1228"/>
      <c r="CR73" s="1228"/>
      <c r="CS73" s="1228"/>
      <c r="CT73" s="1228"/>
      <c r="CU73" s="1228"/>
      <c r="CV73" s="1228">
        <v>24.9</v>
      </c>
      <c r="CW73" s="1228"/>
      <c r="CX73" s="1228"/>
      <c r="CY73" s="1228"/>
      <c r="CZ73" s="1228"/>
      <c r="DA73" s="1228"/>
      <c r="DB73" s="1228"/>
      <c r="DC73" s="1228"/>
    </row>
    <row r="74" spans="2:107" x14ac:dyDescent="0.15">
      <c r="B74" s="259"/>
      <c r="G74" s="1236"/>
      <c r="H74" s="1236"/>
      <c r="I74" s="1236"/>
      <c r="J74" s="1236"/>
      <c r="K74" s="1232"/>
      <c r="L74" s="1232"/>
      <c r="M74" s="1232"/>
      <c r="N74" s="1232"/>
      <c r="AM74" s="359"/>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x14ac:dyDescent="0.15">
      <c r="B75" s="259"/>
      <c r="G75" s="1236"/>
      <c r="H75" s="1236"/>
      <c r="I75" s="1234"/>
      <c r="J75" s="1234"/>
      <c r="K75" s="1235"/>
      <c r="L75" s="1235"/>
      <c r="M75" s="1235"/>
      <c r="N75" s="1235"/>
      <c r="AM75" s="359"/>
      <c r="AN75" s="1231"/>
      <c r="AO75" s="1231"/>
      <c r="AP75" s="1231"/>
      <c r="AQ75" s="1231"/>
      <c r="AR75" s="1231"/>
      <c r="AS75" s="1231"/>
      <c r="AT75" s="1231"/>
      <c r="AU75" s="1231"/>
      <c r="AV75" s="1231"/>
      <c r="AW75" s="1231"/>
      <c r="AX75" s="1231"/>
      <c r="AY75" s="1231"/>
      <c r="AZ75" s="1231"/>
      <c r="BA75" s="1231"/>
      <c r="BB75" s="1231" t="s">
        <v>573</v>
      </c>
      <c r="BC75" s="1231"/>
      <c r="BD75" s="1231"/>
      <c r="BE75" s="1231"/>
      <c r="BF75" s="1231"/>
      <c r="BG75" s="1231"/>
      <c r="BH75" s="1231"/>
      <c r="BI75" s="1231"/>
      <c r="BJ75" s="1231"/>
      <c r="BK75" s="1231"/>
      <c r="BL75" s="1231"/>
      <c r="BM75" s="1231"/>
      <c r="BN75" s="1231"/>
      <c r="BO75" s="1231"/>
      <c r="BP75" s="1228">
        <v>6.6</v>
      </c>
      <c r="BQ75" s="1228"/>
      <c r="BR75" s="1228"/>
      <c r="BS75" s="1228"/>
      <c r="BT75" s="1228"/>
      <c r="BU75" s="1228"/>
      <c r="BV75" s="1228"/>
      <c r="BW75" s="1228"/>
      <c r="BX75" s="1228">
        <v>6.3</v>
      </c>
      <c r="BY75" s="1228"/>
      <c r="BZ75" s="1228"/>
      <c r="CA75" s="1228"/>
      <c r="CB75" s="1228"/>
      <c r="CC75" s="1228"/>
      <c r="CD75" s="1228"/>
      <c r="CE75" s="1228"/>
      <c r="CF75" s="1228">
        <v>5</v>
      </c>
      <c r="CG75" s="1228"/>
      <c r="CH75" s="1228"/>
      <c r="CI75" s="1228"/>
      <c r="CJ75" s="1228"/>
      <c r="CK75" s="1228"/>
      <c r="CL75" s="1228"/>
      <c r="CM75" s="1228"/>
      <c r="CN75" s="1228">
        <v>5.9</v>
      </c>
      <c r="CO75" s="1228"/>
      <c r="CP75" s="1228"/>
      <c r="CQ75" s="1228"/>
      <c r="CR75" s="1228"/>
      <c r="CS75" s="1228"/>
      <c r="CT75" s="1228"/>
      <c r="CU75" s="1228"/>
      <c r="CV75" s="1228">
        <v>6.7</v>
      </c>
      <c r="CW75" s="1228"/>
      <c r="CX75" s="1228"/>
      <c r="CY75" s="1228"/>
      <c r="CZ75" s="1228"/>
      <c r="DA75" s="1228"/>
      <c r="DB75" s="1228"/>
      <c r="DC75" s="1228"/>
    </row>
    <row r="76" spans="2:107" x14ac:dyDescent="0.15">
      <c r="B76" s="259"/>
      <c r="G76" s="1236"/>
      <c r="H76" s="1236"/>
      <c r="I76" s="1234"/>
      <c r="J76" s="1234"/>
      <c r="K76" s="1235"/>
      <c r="L76" s="1235"/>
      <c r="M76" s="1235"/>
      <c r="N76" s="1235"/>
      <c r="AM76" s="359"/>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x14ac:dyDescent="0.15">
      <c r="B77" s="259"/>
      <c r="G77" s="1234"/>
      <c r="H77" s="1234"/>
      <c r="I77" s="1234"/>
      <c r="J77" s="1234"/>
      <c r="K77" s="1232"/>
      <c r="L77" s="1232"/>
      <c r="M77" s="1232"/>
      <c r="N77" s="1232"/>
      <c r="AN77" s="1233" t="s">
        <v>570</v>
      </c>
      <c r="AO77" s="1233"/>
      <c r="AP77" s="1233"/>
      <c r="AQ77" s="1233"/>
      <c r="AR77" s="1233"/>
      <c r="AS77" s="1233"/>
      <c r="AT77" s="1233"/>
      <c r="AU77" s="1233"/>
      <c r="AV77" s="1233"/>
      <c r="AW77" s="1233"/>
      <c r="AX77" s="1233"/>
      <c r="AY77" s="1233"/>
      <c r="AZ77" s="1233"/>
      <c r="BA77" s="1233"/>
      <c r="BB77" s="1231" t="s">
        <v>568</v>
      </c>
      <c r="BC77" s="1231"/>
      <c r="BD77" s="1231"/>
      <c r="BE77" s="1231"/>
      <c r="BF77" s="1231"/>
      <c r="BG77" s="1231"/>
      <c r="BH77" s="1231"/>
      <c r="BI77" s="1231"/>
      <c r="BJ77" s="1231"/>
      <c r="BK77" s="1231"/>
      <c r="BL77" s="1231"/>
      <c r="BM77" s="1231"/>
      <c r="BN77" s="1231"/>
      <c r="BO77" s="1231"/>
      <c r="BP77" s="1228">
        <v>20.3</v>
      </c>
      <c r="BQ77" s="1228"/>
      <c r="BR77" s="1228"/>
      <c r="BS77" s="1228"/>
      <c r="BT77" s="1228"/>
      <c r="BU77" s="1228"/>
      <c r="BV77" s="1228"/>
      <c r="BW77" s="1228"/>
      <c r="BX77" s="1228">
        <v>15.5</v>
      </c>
      <c r="BY77" s="1228"/>
      <c r="BZ77" s="1228"/>
      <c r="CA77" s="1228"/>
      <c r="CB77" s="1228"/>
      <c r="CC77" s="1228"/>
      <c r="CD77" s="1228"/>
      <c r="CE77" s="1228"/>
      <c r="CF77" s="1228">
        <v>4.5999999999999996</v>
      </c>
      <c r="CG77" s="1228"/>
      <c r="CH77" s="1228"/>
      <c r="CI77" s="1228"/>
      <c r="CJ77" s="1228"/>
      <c r="CK77" s="1228"/>
      <c r="CL77" s="1228"/>
      <c r="CM77" s="1228"/>
      <c r="CN77" s="1228">
        <v>1.6</v>
      </c>
      <c r="CO77" s="1228"/>
      <c r="CP77" s="1228"/>
      <c r="CQ77" s="1228"/>
      <c r="CR77" s="1228"/>
      <c r="CS77" s="1228"/>
      <c r="CT77" s="1228"/>
      <c r="CU77" s="1228"/>
      <c r="CV77" s="1228">
        <v>0</v>
      </c>
      <c r="CW77" s="1228"/>
      <c r="CX77" s="1228"/>
      <c r="CY77" s="1228"/>
      <c r="CZ77" s="1228"/>
      <c r="DA77" s="1228"/>
      <c r="DB77" s="1228"/>
      <c r="DC77" s="1228"/>
    </row>
    <row r="78" spans="2:107" x14ac:dyDescent="0.15">
      <c r="B78" s="259"/>
      <c r="G78" s="1234"/>
      <c r="H78" s="1234"/>
      <c r="I78" s="1234"/>
      <c r="J78" s="1234"/>
      <c r="K78" s="1232"/>
      <c r="L78" s="1232"/>
      <c r="M78" s="1232"/>
      <c r="N78" s="1232"/>
      <c r="AN78" s="1233"/>
      <c r="AO78" s="1233"/>
      <c r="AP78" s="1233"/>
      <c r="AQ78" s="1233"/>
      <c r="AR78" s="1233"/>
      <c r="AS78" s="1233"/>
      <c r="AT78" s="1233"/>
      <c r="AU78" s="1233"/>
      <c r="AV78" s="1233"/>
      <c r="AW78" s="1233"/>
      <c r="AX78" s="1233"/>
      <c r="AY78" s="1233"/>
      <c r="AZ78" s="1233"/>
      <c r="BA78" s="1233"/>
      <c r="BB78" s="1231"/>
      <c r="BC78" s="1231"/>
      <c r="BD78" s="1231"/>
      <c r="BE78" s="1231"/>
      <c r="BF78" s="1231"/>
      <c r="BG78" s="1231"/>
      <c r="BH78" s="1231"/>
      <c r="BI78" s="1231"/>
      <c r="BJ78" s="1231"/>
      <c r="BK78" s="1231"/>
      <c r="BL78" s="1231"/>
      <c r="BM78" s="1231"/>
      <c r="BN78" s="1231"/>
      <c r="BO78" s="1231"/>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x14ac:dyDescent="0.15">
      <c r="B79" s="259"/>
      <c r="G79" s="1234"/>
      <c r="H79" s="1234"/>
      <c r="I79" s="1229"/>
      <c r="J79" s="1229"/>
      <c r="K79" s="1230"/>
      <c r="L79" s="1230"/>
      <c r="M79" s="1230"/>
      <c r="N79" s="1230"/>
      <c r="AN79" s="1233"/>
      <c r="AO79" s="1233"/>
      <c r="AP79" s="1233"/>
      <c r="AQ79" s="1233"/>
      <c r="AR79" s="1233"/>
      <c r="AS79" s="1233"/>
      <c r="AT79" s="1233"/>
      <c r="AU79" s="1233"/>
      <c r="AV79" s="1233"/>
      <c r="AW79" s="1233"/>
      <c r="AX79" s="1233"/>
      <c r="AY79" s="1233"/>
      <c r="AZ79" s="1233"/>
      <c r="BA79" s="1233"/>
      <c r="BB79" s="1231" t="s">
        <v>573</v>
      </c>
      <c r="BC79" s="1231"/>
      <c r="BD79" s="1231"/>
      <c r="BE79" s="1231"/>
      <c r="BF79" s="1231"/>
      <c r="BG79" s="1231"/>
      <c r="BH79" s="1231"/>
      <c r="BI79" s="1231"/>
      <c r="BJ79" s="1231"/>
      <c r="BK79" s="1231"/>
      <c r="BL79" s="1231"/>
      <c r="BM79" s="1231"/>
      <c r="BN79" s="1231"/>
      <c r="BO79" s="1231"/>
      <c r="BP79" s="1228">
        <v>6.6</v>
      </c>
      <c r="BQ79" s="1228"/>
      <c r="BR79" s="1228"/>
      <c r="BS79" s="1228"/>
      <c r="BT79" s="1228"/>
      <c r="BU79" s="1228"/>
      <c r="BV79" s="1228"/>
      <c r="BW79" s="1228"/>
      <c r="BX79" s="1228">
        <v>6.4</v>
      </c>
      <c r="BY79" s="1228"/>
      <c r="BZ79" s="1228"/>
      <c r="CA79" s="1228"/>
      <c r="CB79" s="1228"/>
      <c r="CC79" s="1228"/>
      <c r="CD79" s="1228"/>
      <c r="CE79" s="1228"/>
      <c r="CF79" s="1228">
        <v>6.3</v>
      </c>
      <c r="CG79" s="1228"/>
      <c r="CH79" s="1228"/>
      <c r="CI79" s="1228"/>
      <c r="CJ79" s="1228"/>
      <c r="CK79" s="1228"/>
      <c r="CL79" s="1228"/>
      <c r="CM79" s="1228"/>
      <c r="CN79" s="1228">
        <v>6.6</v>
      </c>
      <c r="CO79" s="1228"/>
      <c r="CP79" s="1228"/>
      <c r="CQ79" s="1228"/>
      <c r="CR79" s="1228"/>
      <c r="CS79" s="1228"/>
      <c r="CT79" s="1228"/>
      <c r="CU79" s="1228"/>
      <c r="CV79" s="1228">
        <v>6.8</v>
      </c>
      <c r="CW79" s="1228"/>
      <c r="CX79" s="1228"/>
      <c r="CY79" s="1228"/>
      <c r="CZ79" s="1228"/>
      <c r="DA79" s="1228"/>
      <c r="DB79" s="1228"/>
      <c r="DC79" s="1228"/>
    </row>
    <row r="80" spans="2:107" x14ac:dyDescent="0.15">
      <c r="B80" s="259"/>
      <c r="G80" s="1234"/>
      <c r="H80" s="1234"/>
      <c r="I80" s="1229"/>
      <c r="J80" s="1229"/>
      <c r="K80" s="1230"/>
      <c r="L80" s="1230"/>
      <c r="M80" s="1230"/>
      <c r="N80" s="1230"/>
      <c r="AN80" s="1233"/>
      <c r="AO80" s="1233"/>
      <c r="AP80" s="1233"/>
      <c r="AQ80" s="1233"/>
      <c r="AR80" s="1233"/>
      <c r="AS80" s="1233"/>
      <c r="AT80" s="1233"/>
      <c r="AU80" s="1233"/>
      <c r="AV80" s="1233"/>
      <c r="AW80" s="1233"/>
      <c r="AX80" s="1233"/>
      <c r="AY80" s="1233"/>
      <c r="AZ80" s="1233"/>
      <c r="BA80" s="1233"/>
      <c r="BB80" s="1231"/>
      <c r="BC80" s="1231"/>
      <c r="BD80" s="1231"/>
      <c r="BE80" s="1231"/>
      <c r="BF80" s="1231"/>
      <c r="BG80" s="1231"/>
      <c r="BH80" s="1231"/>
      <c r="BI80" s="1231"/>
      <c r="BJ80" s="1231"/>
      <c r="BK80" s="1231"/>
      <c r="BL80" s="1231"/>
      <c r="BM80" s="1231"/>
      <c r="BN80" s="1231"/>
      <c r="BO80" s="1231"/>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x14ac:dyDescent="0.15">
      <c r="B81" s="259"/>
    </row>
    <row r="82" spans="2:109" ht="17.25" x14ac:dyDescent="0.1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NxKAM9jVM1nBRQAwv4pxbcASB3PbOKbGuU8lJSnWt8Dlu239w000XYQQKZNfXyUximG3BQUQ8paunDn8fCQ+SA==" saltValue="pm0VLEq2g4l0Y5kWQRxTY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81B5F2-83B9-4349-8231-E3330446D2E2}">
  <sheetPr>
    <pageSetUpPr fitToPage="1"/>
  </sheetPr>
  <dimension ref="A1:DR125"/>
  <sheetViews>
    <sheetView showGridLines="0" topLeftCell="A64" zoomScale="70" zoomScaleNormal="70" zoomScaleSheetLayoutView="70" workbookViewId="0">
      <selection activeCell="BI112" sqref="BI112"/>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477</v>
      </c>
    </row>
  </sheetData>
  <sheetProtection algorithmName="SHA-512" hashValue="2rt8dGMh2yb/LliQHjCxCwdGuCX+pU6uiwkuePcq09ALjwEZ+KT9QEM0o3oHDyrszDKHseSJlPfNbXOpMyY34g==" saltValue="BCOOWqb4YZKQ/Y5zQL8Xb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49614B-040A-4E5A-BB4E-BEC21D4DF625}">
  <sheetPr>
    <pageSetUpPr fitToPage="1"/>
  </sheetPr>
  <dimension ref="A1:DR125"/>
  <sheetViews>
    <sheetView showGridLines="0" topLeftCell="A58" zoomScale="70" zoomScaleNormal="70" zoomScaleSheetLayoutView="55" workbookViewId="0">
      <selection activeCell="BJ102" sqref="BJ102"/>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477</v>
      </c>
    </row>
  </sheetData>
  <sheetProtection algorithmName="SHA-512" hashValue="oHn/r3xLH10/bKSNSdNKq6e/lvGgomLbqKfr8XeYuD6AomGuQDnVQwXhKHS1JCJuNQxT1impKg4kfEBFtbpmYg==" saltValue="csimvIFCnbokiWTgc7TwJ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526</v>
      </c>
      <c r="G2" s="149"/>
      <c r="H2" s="150"/>
    </row>
    <row r="3" spans="1:8" x14ac:dyDescent="0.15">
      <c r="A3" s="146" t="s">
        <v>519</v>
      </c>
      <c r="B3" s="151"/>
      <c r="C3" s="152"/>
      <c r="D3" s="153">
        <v>56850</v>
      </c>
      <c r="E3" s="154"/>
      <c r="F3" s="155">
        <v>51264</v>
      </c>
      <c r="G3" s="156"/>
      <c r="H3" s="157"/>
    </row>
    <row r="4" spans="1:8" x14ac:dyDescent="0.15">
      <c r="A4" s="158"/>
      <c r="B4" s="159"/>
      <c r="C4" s="160"/>
      <c r="D4" s="161">
        <v>34485</v>
      </c>
      <c r="E4" s="162"/>
      <c r="F4" s="163">
        <v>26040</v>
      </c>
      <c r="G4" s="164"/>
      <c r="H4" s="165"/>
    </row>
    <row r="5" spans="1:8" x14ac:dyDescent="0.15">
      <c r="A5" s="146" t="s">
        <v>521</v>
      </c>
      <c r="B5" s="151"/>
      <c r="C5" s="152"/>
      <c r="D5" s="153">
        <v>51270</v>
      </c>
      <c r="E5" s="154"/>
      <c r="F5" s="155">
        <v>52068</v>
      </c>
      <c r="G5" s="156"/>
      <c r="H5" s="157"/>
    </row>
    <row r="6" spans="1:8" x14ac:dyDescent="0.15">
      <c r="A6" s="158"/>
      <c r="B6" s="159"/>
      <c r="C6" s="160"/>
      <c r="D6" s="161">
        <v>34827</v>
      </c>
      <c r="E6" s="162"/>
      <c r="F6" s="163">
        <v>26936</v>
      </c>
      <c r="G6" s="164"/>
      <c r="H6" s="165"/>
    </row>
    <row r="7" spans="1:8" x14ac:dyDescent="0.15">
      <c r="A7" s="146" t="s">
        <v>522</v>
      </c>
      <c r="B7" s="151"/>
      <c r="C7" s="152"/>
      <c r="D7" s="153">
        <v>86683</v>
      </c>
      <c r="E7" s="154"/>
      <c r="F7" s="155">
        <v>47161</v>
      </c>
      <c r="G7" s="156"/>
      <c r="H7" s="157"/>
    </row>
    <row r="8" spans="1:8" x14ac:dyDescent="0.15">
      <c r="A8" s="158"/>
      <c r="B8" s="159"/>
      <c r="C8" s="160"/>
      <c r="D8" s="161">
        <v>28030</v>
      </c>
      <c r="E8" s="162"/>
      <c r="F8" s="163">
        <v>24595</v>
      </c>
      <c r="G8" s="164"/>
      <c r="H8" s="165"/>
    </row>
    <row r="9" spans="1:8" x14ac:dyDescent="0.15">
      <c r="A9" s="146" t="s">
        <v>523</v>
      </c>
      <c r="B9" s="151"/>
      <c r="C9" s="152"/>
      <c r="D9" s="153">
        <v>101905</v>
      </c>
      <c r="E9" s="154"/>
      <c r="F9" s="155">
        <v>43423</v>
      </c>
      <c r="G9" s="156"/>
      <c r="H9" s="157"/>
    </row>
    <row r="10" spans="1:8" x14ac:dyDescent="0.15">
      <c r="A10" s="158"/>
      <c r="B10" s="159"/>
      <c r="C10" s="160"/>
      <c r="D10" s="161">
        <v>22376</v>
      </c>
      <c r="E10" s="162"/>
      <c r="F10" s="163">
        <v>22207</v>
      </c>
      <c r="G10" s="164"/>
      <c r="H10" s="165"/>
    </row>
    <row r="11" spans="1:8" x14ac:dyDescent="0.15">
      <c r="A11" s="146" t="s">
        <v>524</v>
      </c>
      <c r="B11" s="151"/>
      <c r="C11" s="152"/>
      <c r="D11" s="153">
        <v>98492</v>
      </c>
      <c r="E11" s="154"/>
      <c r="F11" s="155">
        <v>45265</v>
      </c>
      <c r="G11" s="156"/>
      <c r="H11" s="157"/>
    </row>
    <row r="12" spans="1:8" x14ac:dyDescent="0.15">
      <c r="A12" s="158"/>
      <c r="B12" s="159"/>
      <c r="C12" s="166"/>
      <c r="D12" s="161">
        <v>16646</v>
      </c>
      <c r="E12" s="162"/>
      <c r="F12" s="163">
        <v>22600</v>
      </c>
      <c r="G12" s="164"/>
      <c r="H12" s="165"/>
    </row>
    <row r="13" spans="1:8" x14ac:dyDescent="0.15">
      <c r="A13" s="146"/>
      <c r="B13" s="151"/>
      <c r="C13" s="152"/>
      <c r="D13" s="153">
        <v>79040</v>
      </c>
      <c r="E13" s="154"/>
      <c r="F13" s="155">
        <v>47836</v>
      </c>
      <c r="G13" s="167"/>
      <c r="H13" s="157"/>
    </row>
    <row r="14" spans="1:8" x14ac:dyDescent="0.15">
      <c r="A14" s="158"/>
      <c r="B14" s="159"/>
      <c r="C14" s="160"/>
      <c r="D14" s="161">
        <v>27273</v>
      </c>
      <c r="E14" s="162"/>
      <c r="F14" s="163">
        <v>24476</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6.55</v>
      </c>
      <c r="C19" s="168">
        <f>ROUND(VALUE(SUBSTITUTE(実質収支比率等に係る経年分析!G$48,"▲","-")),2)</f>
        <v>4.54</v>
      </c>
      <c r="D19" s="168">
        <f>ROUND(VALUE(SUBSTITUTE(実質収支比率等に係る経年分析!H$48,"▲","-")),2)</f>
        <v>7.08</v>
      </c>
      <c r="E19" s="168">
        <f>ROUND(VALUE(SUBSTITUTE(実質収支比率等に係る経年分析!I$48,"▲","-")),2)</f>
        <v>7.42</v>
      </c>
      <c r="F19" s="168">
        <f>ROUND(VALUE(SUBSTITUTE(実質収支比率等に係る経年分析!J$48,"▲","-")),2)</f>
        <v>3.15</v>
      </c>
    </row>
    <row r="20" spans="1:11" x14ac:dyDescent="0.15">
      <c r="A20" s="168" t="s">
        <v>53</v>
      </c>
      <c r="B20" s="168">
        <f>ROUND(VALUE(SUBSTITUTE(実質収支比率等に係る経年分析!F$47,"▲","-")),2)</f>
        <v>22.04</v>
      </c>
      <c r="C20" s="168">
        <f>ROUND(VALUE(SUBSTITUTE(実質収支比率等に係る経年分析!G$47,"▲","-")),2)</f>
        <v>20.72</v>
      </c>
      <c r="D20" s="168">
        <f>ROUND(VALUE(SUBSTITUTE(実質収支比率等に係る経年分析!H$47,"▲","-")),2)</f>
        <v>22.76</v>
      </c>
      <c r="E20" s="168">
        <f>ROUND(VALUE(SUBSTITUTE(実質収支比率等に係る経年分析!I$47,"▲","-")),2)</f>
        <v>23.29</v>
      </c>
      <c r="F20" s="168">
        <f>ROUND(VALUE(SUBSTITUTE(実質収支比率等に係る経年分析!J$47,"▲","-")),2)</f>
        <v>26.35</v>
      </c>
    </row>
    <row r="21" spans="1:11" x14ac:dyDescent="0.15">
      <c r="A21" s="168" t="s">
        <v>54</v>
      </c>
      <c r="B21" s="168">
        <f>IF(ISNUMBER(VALUE(SUBSTITUTE(実質収支比率等に係る経年分析!F$49,"▲","-"))),ROUND(VALUE(SUBSTITUTE(実質収支比率等に係る経年分析!F$49,"▲","-")),2),NA())</f>
        <v>-1.23</v>
      </c>
      <c r="C21" s="168">
        <f>IF(ISNUMBER(VALUE(SUBSTITUTE(実質収支比率等に係る経年分析!G$49,"▲","-"))),ROUND(VALUE(SUBSTITUTE(実質収支比率等に係る経年分析!G$49,"▲","-")),2),NA())</f>
        <v>-1.89</v>
      </c>
      <c r="D21" s="168">
        <f>IF(ISNUMBER(VALUE(SUBSTITUTE(実質収支比率等に係る経年分析!H$49,"▲","-"))),ROUND(VALUE(SUBSTITUTE(実質収支比率等に係る経年分析!H$49,"▲","-")),2),NA())</f>
        <v>6.02</v>
      </c>
      <c r="E21" s="168">
        <f>IF(ISNUMBER(VALUE(SUBSTITUTE(実質収支比率等に係る経年分析!I$49,"▲","-"))),ROUND(VALUE(SUBSTITUTE(実質収支比率等に係る経年分析!I$49,"▲","-")),2),NA())</f>
        <v>4.26</v>
      </c>
      <c r="F21" s="168">
        <f>IF(ISNUMBER(VALUE(SUBSTITUTE(実質収支比率等に係る経年分析!J$49,"▲","-"))),ROUND(VALUE(SUBSTITUTE(実質収支比率等に係る経年分析!J$49,"▲","-")),2),NA())</f>
        <v>-0.39</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15">
      <c r="A30" s="169" t="str">
        <f>IF(連結実質赤字比率に係る赤字・黒字の構成分析!C$40="",NA(),連結実質赤字比率に係る赤字・黒字の構成分析!C$40)</f>
        <v>菊陽町工業団地造成事業特別会計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1.26</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10.130000000000001</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0.25</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v>
      </c>
    </row>
    <row r="31" spans="1:11" x14ac:dyDescent="0.15">
      <c r="A31" s="169" t="str">
        <f>IF(連結実質赤字比率に係る赤字・黒字の構成分析!C$39="",NA(),連結実質赤字比率に係る赤字・黒字の構成分析!C$39)</f>
        <v>菊陽町土地取得特別会計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v>
      </c>
    </row>
    <row r="32" spans="1:11" x14ac:dyDescent="0.15">
      <c r="A32" s="169" t="str">
        <f>IF(連結実質赤字比率に係る赤字・黒字の構成分析!C$38="",NA(),連結実質赤字比率に係る赤字・黒字の構成分析!C$38)</f>
        <v>菊陽町後期高齢者医療特別会計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0.13</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0.12</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0.15</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0.18</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0.17</v>
      </c>
    </row>
    <row r="33" spans="1:16" x14ac:dyDescent="0.15">
      <c r="A33" s="169" t="str">
        <f>IF(連結実質赤字比率に係る赤字・黒字の構成分析!C$37="",NA(),連結実質赤字比率に係る赤字・黒字の構成分析!C$37)</f>
        <v>菊陽町介護保険特別会計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1.68</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1.38</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0.47</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0.91</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0.8</v>
      </c>
    </row>
    <row r="34" spans="1:16" x14ac:dyDescent="0.15">
      <c r="A34" s="169" t="str">
        <f>IF(連結実質赤字比率に係る赤字・黒字の構成分析!C$36="",NA(),連結実質赤字比率に係る赤字・黒字の構成分析!C$36)</f>
        <v>菊陽町国民健康保険特別会計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1.39</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0.22</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0.15</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0.76</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0.95</v>
      </c>
    </row>
    <row r="35" spans="1:16" x14ac:dyDescent="0.15">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6.54</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4.53</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7.08</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7.42</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3.14</v>
      </c>
    </row>
    <row r="36" spans="1:16" x14ac:dyDescent="0.15">
      <c r="A36" s="169" t="str">
        <f>IF(連結実質赤字比率に係る赤字・黒字の構成分析!C$34="",NA(),連結実質赤字比率に係る赤字・黒字の構成分析!C$34)</f>
        <v>菊陽町下水道事業会計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2.15</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2.39</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2.83</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4.8</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5.19</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1095</v>
      </c>
      <c r="E42" s="170"/>
      <c r="F42" s="170"/>
      <c r="G42" s="170">
        <f>'実質公債費比率（分子）の構造'!L$52</f>
        <v>1116</v>
      </c>
      <c r="H42" s="170"/>
      <c r="I42" s="170"/>
      <c r="J42" s="170">
        <f>'実質公債費比率（分子）の構造'!M$52</f>
        <v>1200</v>
      </c>
      <c r="K42" s="170"/>
      <c r="L42" s="170"/>
      <c r="M42" s="170">
        <f>'実質公債費比率（分子）の構造'!N$52</f>
        <v>1070</v>
      </c>
      <c r="N42" s="170"/>
      <c r="O42" s="170"/>
      <c r="P42" s="170">
        <f>'実質公債費比率（分子）の構造'!O$52</f>
        <v>1055</v>
      </c>
    </row>
    <row r="43" spans="1:16" x14ac:dyDescent="0.1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f>'実質公債費比率（分子）の構造'!K$50</f>
        <v>0</v>
      </c>
      <c r="C44" s="170"/>
      <c r="D44" s="170"/>
      <c r="E44" s="170">
        <f>'実質公債費比率（分子）の構造'!L$50</f>
        <v>0</v>
      </c>
      <c r="F44" s="170"/>
      <c r="G44" s="170"/>
      <c r="H44" s="170">
        <f>'実質公債費比率（分子）の構造'!M$50</f>
        <v>0</v>
      </c>
      <c r="I44" s="170"/>
      <c r="J44" s="170"/>
      <c r="K44" s="170">
        <f>'実質公債費比率（分子）の構造'!N$50</f>
        <v>0</v>
      </c>
      <c r="L44" s="170"/>
      <c r="M44" s="170"/>
      <c r="N44" s="170" t="str">
        <f>'実質公債費比率（分子）の構造'!O$50</f>
        <v>-</v>
      </c>
      <c r="O44" s="170"/>
      <c r="P44" s="170"/>
    </row>
    <row r="45" spans="1:16" x14ac:dyDescent="0.15">
      <c r="A45" s="170" t="s">
        <v>63</v>
      </c>
      <c r="B45" s="170">
        <f>'実質公債費比率（分子）の構造'!K$49</f>
        <v>48</v>
      </c>
      <c r="C45" s="170"/>
      <c r="D45" s="170"/>
      <c r="E45" s="170">
        <f>'実質公債費比率（分子）の構造'!L$49</f>
        <v>36</v>
      </c>
      <c r="F45" s="170"/>
      <c r="G45" s="170"/>
      <c r="H45" s="170">
        <f>'実質公債費比率（分子）の構造'!M$49</f>
        <v>59</v>
      </c>
      <c r="I45" s="170"/>
      <c r="J45" s="170"/>
      <c r="K45" s="170">
        <f>'実質公債費比率（分子）の構造'!N$49</f>
        <v>67</v>
      </c>
      <c r="L45" s="170"/>
      <c r="M45" s="170"/>
      <c r="N45" s="170">
        <f>'実質公債費比率（分子）の構造'!O$49</f>
        <v>144</v>
      </c>
      <c r="O45" s="170"/>
      <c r="P45" s="170"/>
    </row>
    <row r="46" spans="1:16" x14ac:dyDescent="0.15">
      <c r="A46" s="170" t="s">
        <v>64</v>
      </c>
      <c r="B46" s="170">
        <f>'実質公債費比率（分子）の構造'!K$48</f>
        <v>155</v>
      </c>
      <c r="C46" s="170"/>
      <c r="D46" s="170"/>
      <c r="E46" s="170">
        <f>'実質公債費比率（分子）の構造'!L$48</f>
        <v>147</v>
      </c>
      <c r="F46" s="170"/>
      <c r="G46" s="170"/>
      <c r="H46" s="170">
        <f>'実質公債費比率（分子）の構造'!M$48</f>
        <v>146</v>
      </c>
      <c r="I46" s="170"/>
      <c r="J46" s="170"/>
      <c r="K46" s="170">
        <f>'実質公債費比率（分子）の構造'!N$48</f>
        <v>140</v>
      </c>
      <c r="L46" s="170"/>
      <c r="M46" s="170"/>
      <c r="N46" s="170">
        <f>'実質公債費比率（分子）の構造'!O$48</f>
        <v>148</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1331</v>
      </c>
      <c r="C49" s="170"/>
      <c r="D49" s="170"/>
      <c r="E49" s="170">
        <f>'実質公債費比率（分子）の構造'!L$45</f>
        <v>1387</v>
      </c>
      <c r="F49" s="170"/>
      <c r="G49" s="170"/>
      <c r="H49" s="170">
        <f>'実質公債費比率（分子）の構造'!M$45</f>
        <v>1319</v>
      </c>
      <c r="I49" s="170"/>
      <c r="J49" s="170"/>
      <c r="K49" s="170">
        <f>'実質公債費比率（分子）の構造'!N$45</f>
        <v>1572</v>
      </c>
      <c r="L49" s="170"/>
      <c r="M49" s="170"/>
      <c r="N49" s="170">
        <f>'実質公債費比率（分子）の構造'!O$45</f>
        <v>1482</v>
      </c>
      <c r="O49" s="170"/>
      <c r="P49" s="170"/>
    </row>
    <row r="50" spans="1:16" x14ac:dyDescent="0.15">
      <c r="A50" s="170" t="s">
        <v>67</v>
      </c>
      <c r="B50" s="170" t="e">
        <f>NA()</f>
        <v>#N/A</v>
      </c>
      <c r="C50" s="170">
        <f>IF(ISNUMBER('実質公債費比率（分子）の構造'!K$53),'実質公債費比率（分子）の構造'!K$53,NA())</f>
        <v>439</v>
      </c>
      <c r="D50" s="170" t="e">
        <f>NA()</f>
        <v>#N/A</v>
      </c>
      <c r="E50" s="170" t="e">
        <f>NA()</f>
        <v>#N/A</v>
      </c>
      <c r="F50" s="170">
        <f>IF(ISNUMBER('実質公債費比率（分子）の構造'!L$53),'実質公債費比率（分子）の構造'!L$53,NA())</f>
        <v>454</v>
      </c>
      <c r="G50" s="170" t="e">
        <f>NA()</f>
        <v>#N/A</v>
      </c>
      <c r="H50" s="170" t="e">
        <f>NA()</f>
        <v>#N/A</v>
      </c>
      <c r="I50" s="170">
        <f>IF(ISNUMBER('実質公債費比率（分子）の構造'!M$53),'実質公債費比率（分子）の構造'!M$53,NA())</f>
        <v>324</v>
      </c>
      <c r="J50" s="170" t="e">
        <f>NA()</f>
        <v>#N/A</v>
      </c>
      <c r="K50" s="170" t="e">
        <f>NA()</f>
        <v>#N/A</v>
      </c>
      <c r="L50" s="170">
        <f>IF(ISNUMBER('実質公債費比率（分子）の構造'!N$53),'実質公債費比率（分子）の構造'!N$53,NA())</f>
        <v>709</v>
      </c>
      <c r="M50" s="170" t="e">
        <f>NA()</f>
        <v>#N/A</v>
      </c>
      <c r="N50" s="170" t="e">
        <f>NA()</f>
        <v>#N/A</v>
      </c>
      <c r="O50" s="170">
        <f>IF(ISNUMBER('実質公債費比率（分子）の構造'!O$53),'実質公債費比率（分子）の構造'!O$53,NA())</f>
        <v>719</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13177</v>
      </c>
      <c r="E56" s="169"/>
      <c r="F56" s="169"/>
      <c r="G56" s="169">
        <f>'将来負担比率（分子）の構造'!J$52</f>
        <v>14083</v>
      </c>
      <c r="H56" s="169"/>
      <c r="I56" s="169"/>
      <c r="J56" s="169">
        <f>'将来負担比率（分子）の構造'!K$52</f>
        <v>13399</v>
      </c>
      <c r="K56" s="169"/>
      <c r="L56" s="169"/>
      <c r="M56" s="169">
        <f>'将来負担比率（分子）の構造'!L$52</f>
        <v>14368</v>
      </c>
      <c r="N56" s="169"/>
      <c r="O56" s="169"/>
      <c r="P56" s="169">
        <f>'将来負担比率（分子）の構造'!M$52</f>
        <v>14537</v>
      </c>
    </row>
    <row r="57" spans="1:16" x14ac:dyDescent="0.15">
      <c r="A57" s="169" t="s">
        <v>42</v>
      </c>
      <c r="B57" s="169"/>
      <c r="C57" s="169"/>
      <c r="D57" s="169">
        <f>'将来負担比率（分子）の構造'!I$51</f>
        <v>573</v>
      </c>
      <c r="E57" s="169"/>
      <c r="F57" s="169"/>
      <c r="G57" s="169">
        <f>'将来負担比率（分子）の構造'!J$51</f>
        <v>537</v>
      </c>
      <c r="H57" s="169"/>
      <c r="I57" s="169"/>
      <c r="J57" s="169">
        <f>'将来負担比率（分子）の構造'!K$51</f>
        <v>519</v>
      </c>
      <c r="K57" s="169"/>
      <c r="L57" s="169"/>
      <c r="M57" s="169">
        <f>'将来負担比率（分子）の構造'!L$51</f>
        <v>379</v>
      </c>
      <c r="N57" s="169"/>
      <c r="O57" s="169"/>
      <c r="P57" s="169">
        <f>'将来負担比率（分子）の構造'!M$51</f>
        <v>355</v>
      </c>
    </row>
    <row r="58" spans="1:16" x14ac:dyDescent="0.15">
      <c r="A58" s="169" t="s">
        <v>41</v>
      </c>
      <c r="B58" s="169"/>
      <c r="C58" s="169"/>
      <c r="D58" s="169">
        <f>'将来負担比率（分子）の構造'!I$50</f>
        <v>5557</v>
      </c>
      <c r="E58" s="169"/>
      <c r="F58" s="169"/>
      <c r="G58" s="169">
        <f>'将来負担比率（分子）の構造'!J$50</f>
        <v>5410</v>
      </c>
      <c r="H58" s="169"/>
      <c r="I58" s="169"/>
      <c r="J58" s="169">
        <f>'将来負担比率（分子）の構造'!K$50</f>
        <v>6221</v>
      </c>
      <c r="K58" s="169"/>
      <c r="L58" s="169"/>
      <c r="M58" s="169">
        <f>'将来負担比率（分子）の構造'!L$50</f>
        <v>6367</v>
      </c>
      <c r="N58" s="169"/>
      <c r="O58" s="169"/>
      <c r="P58" s="169">
        <f>'将来負担比率（分子）の構造'!M$50</f>
        <v>6386</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t="str">
        <f>'将来負担比率（分子）の構造'!I$45</f>
        <v>-</v>
      </c>
      <c r="C62" s="169"/>
      <c r="D62" s="169"/>
      <c r="E62" s="169" t="str">
        <f>'将来負担比率（分子）の構造'!J$45</f>
        <v>-</v>
      </c>
      <c r="F62" s="169"/>
      <c r="G62" s="169"/>
      <c r="H62" s="169" t="str">
        <f>'将来負担比率（分子）の構造'!K$45</f>
        <v>-</v>
      </c>
      <c r="I62" s="169"/>
      <c r="J62" s="169"/>
      <c r="K62" s="169" t="str">
        <f>'将来負担比率（分子）の構造'!L$45</f>
        <v>-</v>
      </c>
      <c r="L62" s="169"/>
      <c r="M62" s="169"/>
      <c r="N62" s="169" t="str">
        <f>'将来負担比率（分子）の構造'!M$45</f>
        <v>-</v>
      </c>
      <c r="O62" s="169"/>
      <c r="P62" s="169"/>
    </row>
    <row r="63" spans="1:16" x14ac:dyDescent="0.15">
      <c r="A63" s="169" t="s">
        <v>34</v>
      </c>
      <c r="B63" s="169">
        <f>'将来負担比率（分子）の構造'!I$44</f>
        <v>735</v>
      </c>
      <c r="C63" s="169"/>
      <c r="D63" s="169"/>
      <c r="E63" s="169">
        <f>'将来負担比率（分子）の構造'!J$44</f>
        <v>2950</v>
      </c>
      <c r="F63" s="169"/>
      <c r="G63" s="169"/>
      <c r="H63" s="169">
        <f>'将来負担比率（分子）の構造'!K$44</f>
        <v>3548</v>
      </c>
      <c r="I63" s="169"/>
      <c r="J63" s="169"/>
      <c r="K63" s="169">
        <f>'将来負担比率（分子）の構造'!L$44</f>
        <v>3539</v>
      </c>
      <c r="L63" s="169"/>
      <c r="M63" s="169"/>
      <c r="N63" s="169">
        <f>'将来負担比率（分子）の構造'!M$44</f>
        <v>3558</v>
      </c>
      <c r="O63" s="169"/>
      <c r="P63" s="169"/>
    </row>
    <row r="64" spans="1:16" x14ac:dyDescent="0.15">
      <c r="A64" s="169" t="s">
        <v>33</v>
      </c>
      <c r="B64" s="169">
        <f>'将来負担比率（分子）の構造'!I$43</f>
        <v>1878</v>
      </c>
      <c r="C64" s="169"/>
      <c r="D64" s="169"/>
      <c r="E64" s="169">
        <f>'将来負担比率（分子）の構造'!J$43</f>
        <v>1792</v>
      </c>
      <c r="F64" s="169"/>
      <c r="G64" s="169"/>
      <c r="H64" s="169">
        <f>'将来負担比率（分子）の構造'!K$43</f>
        <v>1632</v>
      </c>
      <c r="I64" s="169"/>
      <c r="J64" s="169"/>
      <c r="K64" s="169">
        <f>'将来負担比率（分子）の構造'!L$43</f>
        <v>1867</v>
      </c>
      <c r="L64" s="169"/>
      <c r="M64" s="169"/>
      <c r="N64" s="169">
        <f>'将来負担比率（分子）の構造'!M$43</f>
        <v>1926</v>
      </c>
      <c r="O64" s="169"/>
      <c r="P64" s="169"/>
    </row>
    <row r="65" spans="1:16" x14ac:dyDescent="0.15">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15">
      <c r="A66" s="169" t="s">
        <v>31</v>
      </c>
      <c r="B66" s="169">
        <f>'将来負担比率（分子）の構造'!I$41</f>
        <v>16139</v>
      </c>
      <c r="C66" s="169"/>
      <c r="D66" s="169"/>
      <c r="E66" s="169">
        <f>'将来負担比率（分子）の構造'!J$41</f>
        <v>16138</v>
      </c>
      <c r="F66" s="169"/>
      <c r="G66" s="169"/>
      <c r="H66" s="169">
        <f>'将来負担比率（分子）の構造'!K$41</f>
        <v>17038</v>
      </c>
      <c r="I66" s="169"/>
      <c r="J66" s="169"/>
      <c r="K66" s="169">
        <f>'将来負担比率（分子）の構造'!L$41</f>
        <v>17417</v>
      </c>
      <c r="L66" s="169"/>
      <c r="M66" s="169"/>
      <c r="N66" s="169">
        <f>'将来負担比率（分子）の構造'!M$41</f>
        <v>17978</v>
      </c>
      <c r="O66" s="169"/>
      <c r="P66" s="169"/>
    </row>
    <row r="67" spans="1:16" x14ac:dyDescent="0.15">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850</v>
      </c>
      <c r="G67" s="169" t="e">
        <f>NA()</f>
        <v>#N/A</v>
      </c>
      <c r="H67" s="169" t="e">
        <f>NA()</f>
        <v>#N/A</v>
      </c>
      <c r="I67" s="169">
        <f>IF(ISNUMBER('将来負担比率（分子）の構造'!K$53), IF('将来負担比率（分子）の構造'!K$53 &lt; 0, 0, '将来負担比率（分子）の構造'!K$53), NA())</f>
        <v>2079</v>
      </c>
      <c r="J67" s="169" t="e">
        <f>NA()</f>
        <v>#N/A</v>
      </c>
      <c r="K67" s="169" t="e">
        <f>NA()</f>
        <v>#N/A</v>
      </c>
      <c r="L67" s="169">
        <f>IF(ISNUMBER('将来負担比率（分子）の構造'!L$53), IF('将来負担比率（分子）の構造'!L$53 &lt; 0, 0, '将来負担比率（分子）の構造'!L$53), NA())</f>
        <v>1708</v>
      </c>
      <c r="M67" s="169" t="e">
        <f>NA()</f>
        <v>#N/A</v>
      </c>
      <c r="N67" s="169" t="e">
        <f>NA()</f>
        <v>#N/A</v>
      </c>
      <c r="O67" s="169">
        <f>IF(ISNUMBER('将来負担比率（分子）の構造'!M$53), IF('将来負担比率（分子）の構造'!M$53 &lt; 0, 0, '将来負担比率（分子）の構造'!M$53), NA())</f>
        <v>2185</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2196</v>
      </c>
      <c r="C72" s="173">
        <f>基金残高に係る経年分析!G55</f>
        <v>2216</v>
      </c>
      <c r="D72" s="173">
        <f>基金残高に係る経年分析!H55</f>
        <v>2576</v>
      </c>
    </row>
    <row r="73" spans="1:16" x14ac:dyDescent="0.15">
      <c r="A73" s="172" t="s">
        <v>74</v>
      </c>
      <c r="B73" s="173">
        <f>基金残高に係る経年分析!F56</f>
        <v>389</v>
      </c>
      <c r="C73" s="173">
        <f>基金残高に係る経年分析!G56</f>
        <v>389</v>
      </c>
      <c r="D73" s="173">
        <f>基金残高に係る経年分析!H56</f>
        <v>389</v>
      </c>
    </row>
    <row r="74" spans="1:16" x14ac:dyDescent="0.15">
      <c r="A74" s="172" t="s">
        <v>75</v>
      </c>
      <c r="B74" s="173">
        <f>基金残高に係る経年分析!F57</f>
        <v>2872</v>
      </c>
      <c r="C74" s="173">
        <f>基金残高に係る経年分析!G57</f>
        <v>3048</v>
      </c>
      <c r="D74" s="173">
        <f>基金残高に係る経年分析!H57</f>
        <v>2768</v>
      </c>
    </row>
  </sheetData>
  <sheetProtection algorithmName="SHA-512" hashValue="t9jVBBIinDPSffj5VfEdhu27yBnFM9Zv8AVEdU858d4VQfIcjPfWFgEmbmyHzpwrZRYREd7FMsjxkhvlVh6mJg==" saltValue="ZtnRXkrw0wVkZrMRG/vim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203</v>
      </c>
      <c r="DI1" s="731"/>
      <c r="DJ1" s="731"/>
      <c r="DK1" s="731"/>
      <c r="DL1" s="731"/>
      <c r="DM1" s="731"/>
      <c r="DN1" s="732"/>
      <c r="DO1" s="208"/>
      <c r="DP1" s="730" t="s">
        <v>204</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15">
      <c r="B2" s="209" t="s">
        <v>205</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86" t="s">
        <v>206</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207</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208</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15">
      <c r="B4" s="686" t="s">
        <v>1</v>
      </c>
      <c r="C4" s="687"/>
      <c r="D4" s="687"/>
      <c r="E4" s="687"/>
      <c r="F4" s="687"/>
      <c r="G4" s="687"/>
      <c r="H4" s="687"/>
      <c r="I4" s="687"/>
      <c r="J4" s="687"/>
      <c r="K4" s="687"/>
      <c r="L4" s="687"/>
      <c r="M4" s="687"/>
      <c r="N4" s="687"/>
      <c r="O4" s="687"/>
      <c r="P4" s="687"/>
      <c r="Q4" s="688"/>
      <c r="R4" s="686" t="s">
        <v>209</v>
      </c>
      <c r="S4" s="687"/>
      <c r="T4" s="687"/>
      <c r="U4" s="687"/>
      <c r="V4" s="687"/>
      <c r="W4" s="687"/>
      <c r="X4" s="687"/>
      <c r="Y4" s="688"/>
      <c r="Z4" s="686" t="s">
        <v>210</v>
      </c>
      <c r="AA4" s="687"/>
      <c r="AB4" s="687"/>
      <c r="AC4" s="688"/>
      <c r="AD4" s="686" t="s">
        <v>211</v>
      </c>
      <c r="AE4" s="687"/>
      <c r="AF4" s="687"/>
      <c r="AG4" s="687"/>
      <c r="AH4" s="687"/>
      <c r="AI4" s="687"/>
      <c r="AJ4" s="687"/>
      <c r="AK4" s="688"/>
      <c r="AL4" s="686" t="s">
        <v>210</v>
      </c>
      <c r="AM4" s="687"/>
      <c r="AN4" s="687"/>
      <c r="AO4" s="688"/>
      <c r="AP4" s="733" t="s">
        <v>212</v>
      </c>
      <c r="AQ4" s="733"/>
      <c r="AR4" s="733"/>
      <c r="AS4" s="733"/>
      <c r="AT4" s="733"/>
      <c r="AU4" s="733"/>
      <c r="AV4" s="733"/>
      <c r="AW4" s="733"/>
      <c r="AX4" s="733"/>
      <c r="AY4" s="733"/>
      <c r="AZ4" s="733"/>
      <c r="BA4" s="733"/>
      <c r="BB4" s="733"/>
      <c r="BC4" s="733"/>
      <c r="BD4" s="733"/>
      <c r="BE4" s="733"/>
      <c r="BF4" s="733"/>
      <c r="BG4" s="733" t="s">
        <v>213</v>
      </c>
      <c r="BH4" s="733"/>
      <c r="BI4" s="733"/>
      <c r="BJ4" s="733"/>
      <c r="BK4" s="733"/>
      <c r="BL4" s="733"/>
      <c r="BM4" s="733"/>
      <c r="BN4" s="733"/>
      <c r="BO4" s="733" t="s">
        <v>210</v>
      </c>
      <c r="BP4" s="733"/>
      <c r="BQ4" s="733"/>
      <c r="BR4" s="733"/>
      <c r="BS4" s="733" t="s">
        <v>214</v>
      </c>
      <c r="BT4" s="733"/>
      <c r="BU4" s="733"/>
      <c r="BV4" s="733"/>
      <c r="BW4" s="733"/>
      <c r="BX4" s="733"/>
      <c r="BY4" s="733"/>
      <c r="BZ4" s="733"/>
      <c r="CA4" s="733"/>
      <c r="CB4" s="733"/>
      <c r="CD4" s="686" t="s">
        <v>215</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15">
      <c r="B5" s="692" t="s">
        <v>216</v>
      </c>
      <c r="C5" s="693"/>
      <c r="D5" s="693"/>
      <c r="E5" s="693"/>
      <c r="F5" s="693"/>
      <c r="G5" s="693"/>
      <c r="H5" s="693"/>
      <c r="I5" s="693"/>
      <c r="J5" s="693"/>
      <c r="K5" s="693"/>
      <c r="L5" s="693"/>
      <c r="M5" s="693"/>
      <c r="N5" s="693"/>
      <c r="O5" s="693"/>
      <c r="P5" s="693"/>
      <c r="Q5" s="694"/>
      <c r="R5" s="689">
        <v>7798931</v>
      </c>
      <c r="S5" s="690"/>
      <c r="T5" s="690"/>
      <c r="U5" s="690"/>
      <c r="V5" s="690"/>
      <c r="W5" s="690"/>
      <c r="X5" s="690"/>
      <c r="Y5" s="715"/>
      <c r="Z5" s="728">
        <v>37</v>
      </c>
      <c r="AA5" s="728"/>
      <c r="AB5" s="728"/>
      <c r="AC5" s="728"/>
      <c r="AD5" s="729">
        <v>7798931</v>
      </c>
      <c r="AE5" s="729"/>
      <c r="AF5" s="729"/>
      <c r="AG5" s="729"/>
      <c r="AH5" s="729"/>
      <c r="AI5" s="729"/>
      <c r="AJ5" s="729"/>
      <c r="AK5" s="729"/>
      <c r="AL5" s="716">
        <v>79.900000000000006</v>
      </c>
      <c r="AM5" s="698"/>
      <c r="AN5" s="698"/>
      <c r="AO5" s="717"/>
      <c r="AP5" s="692" t="s">
        <v>217</v>
      </c>
      <c r="AQ5" s="693"/>
      <c r="AR5" s="693"/>
      <c r="AS5" s="693"/>
      <c r="AT5" s="693"/>
      <c r="AU5" s="693"/>
      <c r="AV5" s="693"/>
      <c r="AW5" s="693"/>
      <c r="AX5" s="693"/>
      <c r="AY5" s="693"/>
      <c r="AZ5" s="693"/>
      <c r="BA5" s="693"/>
      <c r="BB5" s="693"/>
      <c r="BC5" s="693"/>
      <c r="BD5" s="693"/>
      <c r="BE5" s="693"/>
      <c r="BF5" s="694"/>
      <c r="BG5" s="634">
        <v>7798931</v>
      </c>
      <c r="BH5" s="635"/>
      <c r="BI5" s="635"/>
      <c r="BJ5" s="635"/>
      <c r="BK5" s="635"/>
      <c r="BL5" s="635"/>
      <c r="BM5" s="635"/>
      <c r="BN5" s="636"/>
      <c r="BO5" s="672">
        <v>100</v>
      </c>
      <c r="BP5" s="672"/>
      <c r="BQ5" s="672"/>
      <c r="BR5" s="672"/>
      <c r="BS5" s="673" t="s">
        <v>121</v>
      </c>
      <c r="BT5" s="673"/>
      <c r="BU5" s="673"/>
      <c r="BV5" s="673"/>
      <c r="BW5" s="673"/>
      <c r="BX5" s="673"/>
      <c r="BY5" s="673"/>
      <c r="BZ5" s="673"/>
      <c r="CA5" s="673"/>
      <c r="CB5" s="713"/>
      <c r="CD5" s="686" t="s">
        <v>212</v>
      </c>
      <c r="CE5" s="687"/>
      <c r="CF5" s="687"/>
      <c r="CG5" s="687"/>
      <c r="CH5" s="687"/>
      <c r="CI5" s="687"/>
      <c r="CJ5" s="687"/>
      <c r="CK5" s="687"/>
      <c r="CL5" s="687"/>
      <c r="CM5" s="687"/>
      <c r="CN5" s="687"/>
      <c r="CO5" s="687"/>
      <c r="CP5" s="687"/>
      <c r="CQ5" s="688"/>
      <c r="CR5" s="686" t="s">
        <v>218</v>
      </c>
      <c r="CS5" s="687"/>
      <c r="CT5" s="687"/>
      <c r="CU5" s="687"/>
      <c r="CV5" s="687"/>
      <c r="CW5" s="687"/>
      <c r="CX5" s="687"/>
      <c r="CY5" s="688"/>
      <c r="CZ5" s="686" t="s">
        <v>210</v>
      </c>
      <c r="DA5" s="687"/>
      <c r="DB5" s="687"/>
      <c r="DC5" s="688"/>
      <c r="DD5" s="686" t="s">
        <v>219</v>
      </c>
      <c r="DE5" s="687"/>
      <c r="DF5" s="687"/>
      <c r="DG5" s="687"/>
      <c r="DH5" s="687"/>
      <c r="DI5" s="687"/>
      <c r="DJ5" s="687"/>
      <c r="DK5" s="687"/>
      <c r="DL5" s="687"/>
      <c r="DM5" s="687"/>
      <c r="DN5" s="687"/>
      <c r="DO5" s="687"/>
      <c r="DP5" s="688"/>
      <c r="DQ5" s="686" t="s">
        <v>220</v>
      </c>
      <c r="DR5" s="687"/>
      <c r="DS5" s="687"/>
      <c r="DT5" s="687"/>
      <c r="DU5" s="687"/>
      <c r="DV5" s="687"/>
      <c r="DW5" s="687"/>
      <c r="DX5" s="687"/>
      <c r="DY5" s="687"/>
      <c r="DZ5" s="687"/>
      <c r="EA5" s="687"/>
      <c r="EB5" s="687"/>
      <c r="EC5" s="688"/>
    </row>
    <row r="6" spans="2:143" ht="11.25" customHeight="1" x14ac:dyDescent="0.15">
      <c r="B6" s="631" t="s">
        <v>221</v>
      </c>
      <c r="C6" s="632"/>
      <c r="D6" s="632"/>
      <c r="E6" s="632"/>
      <c r="F6" s="632"/>
      <c r="G6" s="632"/>
      <c r="H6" s="632"/>
      <c r="I6" s="632"/>
      <c r="J6" s="632"/>
      <c r="K6" s="632"/>
      <c r="L6" s="632"/>
      <c r="M6" s="632"/>
      <c r="N6" s="632"/>
      <c r="O6" s="632"/>
      <c r="P6" s="632"/>
      <c r="Q6" s="633"/>
      <c r="R6" s="634">
        <v>208199</v>
      </c>
      <c r="S6" s="635"/>
      <c r="T6" s="635"/>
      <c r="U6" s="635"/>
      <c r="V6" s="635"/>
      <c r="W6" s="635"/>
      <c r="X6" s="635"/>
      <c r="Y6" s="636"/>
      <c r="Z6" s="672">
        <v>1</v>
      </c>
      <c r="AA6" s="672"/>
      <c r="AB6" s="672"/>
      <c r="AC6" s="672"/>
      <c r="AD6" s="673">
        <v>208199</v>
      </c>
      <c r="AE6" s="673"/>
      <c r="AF6" s="673"/>
      <c r="AG6" s="673"/>
      <c r="AH6" s="673"/>
      <c r="AI6" s="673"/>
      <c r="AJ6" s="673"/>
      <c r="AK6" s="673"/>
      <c r="AL6" s="637">
        <v>2.1</v>
      </c>
      <c r="AM6" s="638"/>
      <c r="AN6" s="638"/>
      <c r="AO6" s="674"/>
      <c r="AP6" s="631" t="s">
        <v>222</v>
      </c>
      <c r="AQ6" s="632"/>
      <c r="AR6" s="632"/>
      <c r="AS6" s="632"/>
      <c r="AT6" s="632"/>
      <c r="AU6" s="632"/>
      <c r="AV6" s="632"/>
      <c r="AW6" s="632"/>
      <c r="AX6" s="632"/>
      <c r="AY6" s="632"/>
      <c r="AZ6" s="632"/>
      <c r="BA6" s="632"/>
      <c r="BB6" s="632"/>
      <c r="BC6" s="632"/>
      <c r="BD6" s="632"/>
      <c r="BE6" s="632"/>
      <c r="BF6" s="633"/>
      <c r="BG6" s="634">
        <v>7798931</v>
      </c>
      <c r="BH6" s="635"/>
      <c r="BI6" s="635"/>
      <c r="BJ6" s="635"/>
      <c r="BK6" s="635"/>
      <c r="BL6" s="635"/>
      <c r="BM6" s="635"/>
      <c r="BN6" s="636"/>
      <c r="BO6" s="672">
        <v>100</v>
      </c>
      <c r="BP6" s="672"/>
      <c r="BQ6" s="672"/>
      <c r="BR6" s="672"/>
      <c r="BS6" s="673" t="s">
        <v>121</v>
      </c>
      <c r="BT6" s="673"/>
      <c r="BU6" s="673"/>
      <c r="BV6" s="673"/>
      <c r="BW6" s="673"/>
      <c r="BX6" s="673"/>
      <c r="BY6" s="673"/>
      <c r="BZ6" s="673"/>
      <c r="CA6" s="673"/>
      <c r="CB6" s="713"/>
      <c r="CD6" s="692" t="s">
        <v>223</v>
      </c>
      <c r="CE6" s="693"/>
      <c r="CF6" s="693"/>
      <c r="CG6" s="693"/>
      <c r="CH6" s="693"/>
      <c r="CI6" s="693"/>
      <c r="CJ6" s="693"/>
      <c r="CK6" s="693"/>
      <c r="CL6" s="693"/>
      <c r="CM6" s="693"/>
      <c r="CN6" s="693"/>
      <c r="CO6" s="693"/>
      <c r="CP6" s="693"/>
      <c r="CQ6" s="694"/>
      <c r="CR6" s="634">
        <v>131423</v>
      </c>
      <c r="CS6" s="635"/>
      <c r="CT6" s="635"/>
      <c r="CU6" s="635"/>
      <c r="CV6" s="635"/>
      <c r="CW6" s="635"/>
      <c r="CX6" s="635"/>
      <c r="CY6" s="636"/>
      <c r="CZ6" s="716">
        <v>0.6</v>
      </c>
      <c r="DA6" s="698"/>
      <c r="DB6" s="698"/>
      <c r="DC6" s="718"/>
      <c r="DD6" s="640">
        <v>5423</v>
      </c>
      <c r="DE6" s="635"/>
      <c r="DF6" s="635"/>
      <c r="DG6" s="635"/>
      <c r="DH6" s="635"/>
      <c r="DI6" s="635"/>
      <c r="DJ6" s="635"/>
      <c r="DK6" s="635"/>
      <c r="DL6" s="635"/>
      <c r="DM6" s="635"/>
      <c r="DN6" s="635"/>
      <c r="DO6" s="635"/>
      <c r="DP6" s="636"/>
      <c r="DQ6" s="640">
        <v>131423</v>
      </c>
      <c r="DR6" s="635"/>
      <c r="DS6" s="635"/>
      <c r="DT6" s="635"/>
      <c r="DU6" s="635"/>
      <c r="DV6" s="635"/>
      <c r="DW6" s="635"/>
      <c r="DX6" s="635"/>
      <c r="DY6" s="635"/>
      <c r="DZ6" s="635"/>
      <c r="EA6" s="635"/>
      <c r="EB6" s="635"/>
      <c r="EC6" s="671"/>
    </row>
    <row r="7" spans="2:143" ht="11.25" customHeight="1" x14ac:dyDescent="0.15">
      <c r="B7" s="631" t="s">
        <v>224</v>
      </c>
      <c r="C7" s="632"/>
      <c r="D7" s="632"/>
      <c r="E7" s="632"/>
      <c r="F7" s="632"/>
      <c r="G7" s="632"/>
      <c r="H7" s="632"/>
      <c r="I7" s="632"/>
      <c r="J7" s="632"/>
      <c r="K7" s="632"/>
      <c r="L7" s="632"/>
      <c r="M7" s="632"/>
      <c r="N7" s="632"/>
      <c r="O7" s="632"/>
      <c r="P7" s="632"/>
      <c r="Q7" s="633"/>
      <c r="R7" s="634">
        <v>1426</v>
      </c>
      <c r="S7" s="635"/>
      <c r="T7" s="635"/>
      <c r="U7" s="635"/>
      <c r="V7" s="635"/>
      <c r="W7" s="635"/>
      <c r="X7" s="635"/>
      <c r="Y7" s="636"/>
      <c r="Z7" s="672">
        <v>0</v>
      </c>
      <c r="AA7" s="672"/>
      <c r="AB7" s="672"/>
      <c r="AC7" s="672"/>
      <c r="AD7" s="673">
        <v>1426</v>
      </c>
      <c r="AE7" s="673"/>
      <c r="AF7" s="673"/>
      <c r="AG7" s="673"/>
      <c r="AH7" s="673"/>
      <c r="AI7" s="673"/>
      <c r="AJ7" s="673"/>
      <c r="AK7" s="673"/>
      <c r="AL7" s="637">
        <v>0</v>
      </c>
      <c r="AM7" s="638"/>
      <c r="AN7" s="638"/>
      <c r="AO7" s="674"/>
      <c r="AP7" s="631" t="s">
        <v>225</v>
      </c>
      <c r="AQ7" s="632"/>
      <c r="AR7" s="632"/>
      <c r="AS7" s="632"/>
      <c r="AT7" s="632"/>
      <c r="AU7" s="632"/>
      <c r="AV7" s="632"/>
      <c r="AW7" s="632"/>
      <c r="AX7" s="632"/>
      <c r="AY7" s="632"/>
      <c r="AZ7" s="632"/>
      <c r="BA7" s="632"/>
      <c r="BB7" s="632"/>
      <c r="BC7" s="632"/>
      <c r="BD7" s="632"/>
      <c r="BE7" s="632"/>
      <c r="BF7" s="633"/>
      <c r="BG7" s="634">
        <v>3323790</v>
      </c>
      <c r="BH7" s="635"/>
      <c r="BI7" s="635"/>
      <c r="BJ7" s="635"/>
      <c r="BK7" s="635"/>
      <c r="BL7" s="635"/>
      <c r="BM7" s="635"/>
      <c r="BN7" s="636"/>
      <c r="BO7" s="672">
        <v>42.6</v>
      </c>
      <c r="BP7" s="672"/>
      <c r="BQ7" s="672"/>
      <c r="BR7" s="672"/>
      <c r="BS7" s="673" t="s">
        <v>121</v>
      </c>
      <c r="BT7" s="673"/>
      <c r="BU7" s="673"/>
      <c r="BV7" s="673"/>
      <c r="BW7" s="673"/>
      <c r="BX7" s="673"/>
      <c r="BY7" s="673"/>
      <c r="BZ7" s="673"/>
      <c r="CA7" s="673"/>
      <c r="CB7" s="713"/>
      <c r="CD7" s="631" t="s">
        <v>226</v>
      </c>
      <c r="CE7" s="632"/>
      <c r="CF7" s="632"/>
      <c r="CG7" s="632"/>
      <c r="CH7" s="632"/>
      <c r="CI7" s="632"/>
      <c r="CJ7" s="632"/>
      <c r="CK7" s="632"/>
      <c r="CL7" s="632"/>
      <c r="CM7" s="632"/>
      <c r="CN7" s="632"/>
      <c r="CO7" s="632"/>
      <c r="CP7" s="632"/>
      <c r="CQ7" s="633"/>
      <c r="CR7" s="634">
        <v>2265534</v>
      </c>
      <c r="CS7" s="635"/>
      <c r="CT7" s="635"/>
      <c r="CU7" s="635"/>
      <c r="CV7" s="635"/>
      <c r="CW7" s="635"/>
      <c r="CX7" s="635"/>
      <c r="CY7" s="636"/>
      <c r="CZ7" s="672">
        <v>11.1</v>
      </c>
      <c r="DA7" s="672"/>
      <c r="DB7" s="672"/>
      <c r="DC7" s="672"/>
      <c r="DD7" s="640">
        <v>92985</v>
      </c>
      <c r="DE7" s="635"/>
      <c r="DF7" s="635"/>
      <c r="DG7" s="635"/>
      <c r="DH7" s="635"/>
      <c r="DI7" s="635"/>
      <c r="DJ7" s="635"/>
      <c r="DK7" s="635"/>
      <c r="DL7" s="635"/>
      <c r="DM7" s="635"/>
      <c r="DN7" s="635"/>
      <c r="DO7" s="635"/>
      <c r="DP7" s="636"/>
      <c r="DQ7" s="640">
        <v>1665292</v>
      </c>
      <c r="DR7" s="635"/>
      <c r="DS7" s="635"/>
      <c r="DT7" s="635"/>
      <c r="DU7" s="635"/>
      <c r="DV7" s="635"/>
      <c r="DW7" s="635"/>
      <c r="DX7" s="635"/>
      <c r="DY7" s="635"/>
      <c r="DZ7" s="635"/>
      <c r="EA7" s="635"/>
      <c r="EB7" s="635"/>
      <c r="EC7" s="671"/>
    </row>
    <row r="8" spans="2:143" ht="11.25" customHeight="1" x14ac:dyDescent="0.15">
      <c r="B8" s="631" t="s">
        <v>227</v>
      </c>
      <c r="C8" s="632"/>
      <c r="D8" s="632"/>
      <c r="E8" s="632"/>
      <c r="F8" s="632"/>
      <c r="G8" s="632"/>
      <c r="H8" s="632"/>
      <c r="I8" s="632"/>
      <c r="J8" s="632"/>
      <c r="K8" s="632"/>
      <c r="L8" s="632"/>
      <c r="M8" s="632"/>
      <c r="N8" s="632"/>
      <c r="O8" s="632"/>
      <c r="P8" s="632"/>
      <c r="Q8" s="633"/>
      <c r="R8" s="634">
        <v>21780</v>
      </c>
      <c r="S8" s="635"/>
      <c r="T8" s="635"/>
      <c r="U8" s="635"/>
      <c r="V8" s="635"/>
      <c r="W8" s="635"/>
      <c r="X8" s="635"/>
      <c r="Y8" s="636"/>
      <c r="Z8" s="672">
        <v>0.1</v>
      </c>
      <c r="AA8" s="672"/>
      <c r="AB8" s="672"/>
      <c r="AC8" s="672"/>
      <c r="AD8" s="673">
        <v>21780</v>
      </c>
      <c r="AE8" s="673"/>
      <c r="AF8" s="673"/>
      <c r="AG8" s="673"/>
      <c r="AH8" s="673"/>
      <c r="AI8" s="673"/>
      <c r="AJ8" s="673"/>
      <c r="AK8" s="673"/>
      <c r="AL8" s="637">
        <v>0.2</v>
      </c>
      <c r="AM8" s="638"/>
      <c r="AN8" s="638"/>
      <c r="AO8" s="674"/>
      <c r="AP8" s="631" t="s">
        <v>228</v>
      </c>
      <c r="AQ8" s="632"/>
      <c r="AR8" s="632"/>
      <c r="AS8" s="632"/>
      <c r="AT8" s="632"/>
      <c r="AU8" s="632"/>
      <c r="AV8" s="632"/>
      <c r="AW8" s="632"/>
      <c r="AX8" s="632"/>
      <c r="AY8" s="632"/>
      <c r="AZ8" s="632"/>
      <c r="BA8" s="632"/>
      <c r="BB8" s="632"/>
      <c r="BC8" s="632"/>
      <c r="BD8" s="632"/>
      <c r="BE8" s="632"/>
      <c r="BF8" s="633"/>
      <c r="BG8" s="634">
        <v>79877</v>
      </c>
      <c r="BH8" s="635"/>
      <c r="BI8" s="635"/>
      <c r="BJ8" s="635"/>
      <c r="BK8" s="635"/>
      <c r="BL8" s="635"/>
      <c r="BM8" s="635"/>
      <c r="BN8" s="636"/>
      <c r="BO8" s="672">
        <v>1</v>
      </c>
      <c r="BP8" s="672"/>
      <c r="BQ8" s="672"/>
      <c r="BR8" s="672"/>
      <c r="BS8" s="673" t="s">
        <v>121</v>
      </c>
      <c r="BT8" s="673"/>
      <c r="BU8" s="673"/>
      <c r="BV8" s="673"/>
      <c r="BW8" s="673"/>
      <c r="BX8" s="673"/>
      <c r="BY8" s="673"/>
      <c r="BZ8" s="673"/>
      <c r="CA8" s="673"/>
      <c r="CB8" s="713"/>
      <c r="CD8" s="631" t="s">
        <v>229</v>
      </c>
      <c r="CE8" s="632"/>
      <c r="CF8" s="632"/>
      <c r="CG8" s="632"/>
      <c r="CH8" s="632"/>
      <c r="CI8" s="632"/>
      <c r="CJ8" s="632"/>
      <c r="CK8" s="632"/>
      <c r="CL8" s="632"/>
      <c r="CM8" s="632"/>
      <c r="CN8" s="632"/>
      <c r="CO8" s="632"/>
      <c r="CP8" s="632"/>
      <c r="CQ8" s="633"/>
      <c r="CR8" s="634">
        <v>7487638</v>
      </c>
      <c r="CS8" s="635"/>
      <c r="CT8" s="635"/>
      <c r="CU8" s="635"/>
      <c r="CV8" s="635"/>
      <c r="CW8" s="635"/>
      <c r="CX8" s="635"/>
      <c r="CY8" s="636"/>
      <c r="CZ8" s="672">
        <v>36.799999999999997</v>
      </c>
      <c r="DA8" s="672"/>
      <c r="DB8" s="672"/>
      <c r="DC8" s="672"/>
      <c r="DD8" s="640">
        <v>202296</v>
      </c>
      <c r="DE8" s="635"/>
      <c r="DF8" s="635"/>
      <c r="DG8" s="635"/>
      <c r="DH8" s="635"/>
      <c r="DI8" s="635"/>
      <c r="DJ8" s="635"/>
      <c r="DK8" s="635"/>
      <c r="DL8" s="635"/>
      <c r="DM8" s="635"/>
      <c r="DN8" s="635"/>
      <c r="DO8" s="635"/>
      <c r="DP8" s="636"/>
      <c r="DQ8" s="640">
        <v>3356468</v>
      </c>
      <c r="DR8" s="635"/>
      <c r="DS8" s="635"/>
      <c r="DT8" s="635"/>
      <c r="DU8" s="635"/>
      <c r="DV8" s="635"/>
      <c r="DW8" s="635"/>
      <c r="DX8" s="635"/>
      <c r="DY8" s="635"/>
      <c r="DZ8" s="635"/>
      <c r="EA8" s="635"/>
      <c r="EB8" s="635"/>
      <c r="EC8" s="671"/>
    </row>
    <row r="9" spans="2:143" ht="11.25" customHeight="1" x14ac:dyDescent="0.15">
      <c r="B9" s="631" t="s">
        <v>230</v>
      </c>
      <c r="C9" s="632"/>
      <c r="D9" s="632"/>
      <c r="E9" s="632"/>
      <c r="F9" s="632"/>
      <c r="G9" s="632"/>
      <c r="H9" s="632"/>
      <c r="I9" s="632"/>
      <c r="J9" s="632"/>
      <c r="K9" s="632"/>
      <c r="L9" s="632"/>
      <c r="M9" s="632"/>
      <c r="N9" s="632"/>
      <c r="O9" s="632"/>
      <c r="P9" s="632"/>
      <c r="Q9" s="633"/>
      <c r="R9" s="634">
        <v>22431</v>
      </c>
      <c r="S9" s="635"/>
      <c r="T9" s="635"/>
      <c r="U9" s="635"/>
      <c r="V9" s="635"/>
      <c r="W9" s="635"/>
      <c r="X9" s="635"/>
      <c r="Y9" s="636"/>
      <c r="Z9" s="672">
        <v>0.1</v>
      </c>
      <c r="AA9" s="672"/>
      <c r="AB9" s="672"/>
      <c r="AC9" s="672"/>
      <c r="AD9" s="673">
        <v>22431</v>
      </c>
      <c r="AE9" s="673"/>
      <c r="AF9" s="673"/>
      <c r="AG9" s="673"/>
      <c r="AH9" s="673"/>
      <c r="AI9" s="673"/>
      <c r="AJ9" s="673"/>
      <c r="AK9" s="673"/>
      <c r="AL9" s="637">
        <v>0.2</v>
      </c>
      <c r="AM9" s="638"/>
      <c r="AN9" s="638"/>
      <c r="AO9" s="674"/>
      <c r="AP9" s="631" t="s">
        <v>231</v>
      </c>
      <c r="AQ9" s="632"/>
      <c r="AR9" s="632"/>
      <c r="AS9" s="632"/>
      <c r="AT9" s="632"/>
      <c r="AU9" s="632"/>
      <c r="AV9" s="632"/>
      <c r="AW9" s="632"/>
      <c r="AX9" s="632"/>
      <c r="AY9" s="632"/>
      <c r="AZ9" s="632"/>
      <c r="BA9" s="632"/>
      <c r="BB9" s="632"/>
      <c r="BC9" s="632"/>
      <c r="BD9" s="632"/>
      <c r="BE9" s="632"/>
      <c r="BF9" s="633"/>
      <c r="BG9" s="634">
        <v>2573191</v>
      </c>
      <c r="BH9" s="635"/>
      <c r="BI9" s="635"/>
      <c r="BJ9" s="635"/>
      <c r="BK9" s="635"/>
      <c r="BL9" s="635"/>
      <c r="BM9" s="635"/>
      <c r="BN9" s="636"/>
      <c r="BO9" s="672">
        <v>33</v>
      </c>
      <c r="BP9" s="672"/>
      <c r="BQ9" s="672"/>
      <c r="BR9" s="672"/>
      <c r="BS9" s="673" t="s">
        <v>121</v>
      </c>
      <c r="BT9" s="673"/>
      <c r="BU9" s="673"/>
      <c r="BV9" s="673"/>
      <c r="BW9" s="673"/>
      <c r="BX9" s="673"/>
      <c r="BY9" s="673"/>
      <c r="BZ9" s="673"/>
      <c r="CA9" s="673"/>
      <c r="CB9" s="713"/>
      <c r="CD9" s="631" t="s">
        <v>232</v>
      </c>
      <c r="CE9" s="632"/>
      <c r="CF9" s="632"/>
      <c r="CG9" s="632"/>
      <c r="CH9" s="632"/>
      <c r="CI9" s="632"/>
      <c r="CJ9" s="632"/>
      <c r="CK9" s="632"/>
      <c r="CL9" s="632"/>
      <c r="CM9" s="632"/>
      <c r="CN9" s="632"/>
      <c r="CO9" s="632"/>
      <c r="CP9" s="632"/>
      <c r="CQ9" s="633"/>
      <c r="CR9" s="634">
        <v>1412939</v>
      </c>
      <c r="CS9" s="635"/>
      <c r="CT9" s="635"/>
      <c r="CU9" s="635"/>
      <c r="CV9" s="635"/>
      <c r="CW9" s="635"/>
      <c r="CX9" s="635"/>
      <c r="CY9" s="636"/>
      <c r="CZ9" s="672">
        <v>6.9</v>
      </c>
      <c r="DA9" s="672"/>
      <c r="DB9" s="672"/>
      <c r="DC9" s="672"/>
      <c r="DD9" s="640" t="s">
        <v>121</v>
      </c>
      <c r="DE9" s="635"/>
      <c r="DF9" s="635"/>
      <c r="DG9" s="635"/>
      <c r="DH9" s="635"/>
      <c r="DI9" s="635"/>
      <c r="DJ9" s="635"/>
      <c r="DK9" s="635"/>
      <c r="DL9" s="635"/>
      <c r="DM9" s="635"/>
      <c r="DN9" s="635"/>
      <c r="DO9" s="635"/>
      <c r="DP9" s="636"/>
      <c r="DQ9" s="640">
        <v>1161401</v>
      </c>
      <c r="DR9" s="635"/>
      <c r="DS9" s="635"/>
      <c r="DT9" s="635"/>
      <c r="DU9" s="635"/>
      <c r="DV9" s="635"/>
      <c r="DW9" s="635"/>
      <c r="DX9" s="635"/>
      <c r="DY9" s="635"/>
      <c r="DZ9" s="635"/>
      <c r="EA9" s="635"/>
      <c r="EB9" s="635"/>
      <c r="EC9" s="671"/>
    </row>
    <row r="10" spans="2:143" ht="11.25" customHeight="1" x14ac:dyDescent="0.15">
      <c r="B10" s="631" t="s">
        <v>233</v>
      </c>
      <c r="C10" s="632"/>
      <c r="D10" s="632"/>
      <c r="E10" s="632"/>
      <c r="F10" s="632"/>
      <c r="G10" s="632"/>
      <c r="H10" s="632"/>
      <c r="I10" s="632"/>
      <c r="J10" s="632"/>
      <c r="K10" s="632"/>
      <c r="L10" s="632"/>
      <c r="M10" s="632"/>
      <c r="N10" s="632"/>
      <c r="O10" s="632"/>
      <c r="P10" s="632"/>
      <c r="Q10" s="633"/>
      <c r="R10" s="634" t="s">
        <v>121</v>
      </c>
      <c r="S10" s="635"/>
      <c r="T10" s="635"/>
      <c r="U10" s="635"/>
      <c r="V10" s="635"/>
      <c r="W10" s="635"/>
      <c r="X10" s="635"/>
      <c r="Y10" s="636"/>
      <c r="Z10" s="672" t="s">
        <v>121</v>
      </c>
      <c r="AA10" s="672"/>
      <c r="AB10" s="672"/>
      <c r="AC10" s="672"/>
      <c r="AD10" s="673" t="s">
        <v>121</v>
      </c>
      <c r="AE10" s="673"/>
      <c r="AF10" s="673"/>
      <c r="AG10" s="673"/>
      <c r="AH10" s="673"/>
      <c r="AI10" s="673"/>
      <c r="AJ10" s="673"/>
      <c r="AK10" s="673"/>
      <c r="AL10" s="637" t="s">
        <v>121</v>
      </c>
      <c r="AM10" s="638"/>
      <c r="AN10" s="638"/>
      <c r="AO10" s="674"/>
      <c r="AP10" s="631" t="s">
        <v>234</v>
      </c>
      <c r="AQ10" s="632"/>
      <c r="AR10" s="632"/>
      <c r="AS10" s="632"/>
      <c r="AT10" s="632"/>
      <c r="AU10" s="632"/>
      <c r="AV10" s="632"/>
      <c r="AW10" s="632"/>
      <c r="AX10" s="632"/>
      <c r="AY10" s="632"/>
      <c r="AZ10" s="632"/>
      <c r="BA10" s="632"/>
      <c r="BB10" s="632"/>
      <c r="BC10" s="632"/>
      <c r="BD10" s="632"/>
      <c r="BE10" s="632"/>
      <c r="BF10" s="633"/>
      <c r="BG10" s="634">
        <v>188238</v>
      </c>
      <c r="BH10" s="635"/>
      <c r="BI10" s="635"/>
      <c r="BJ10" s="635"/>
      <c r="BK10" s="635"/>
      <c r="BL10" s="635"/>
      <c r="BM10" s="635"/>
      <c r="BN10" s="636"/>
      <c r="BO10" s="672">
        <v>2.4</v>
      </c>
      <c r="BP10" s="672"/>
      <c r="BQ10" s="672"/>
      <c r="BR10" s="672"/>
      <c r="BS10" s="673" t="s">
        <v>121</v>
      </c>
      <c r="BT10" s="673"/>
      <c r="BU10" s="673"/>
      <c r="BV10" s="673"/>
      <c r="BW10" s="673"/>
      <c r="BX10" s="673"/>
      <c r="BY10" s="673"/>
      <c r="BZ10" s="673"/>
      <c r="CA10" s="673"/>
      <c r="CB10" s="713"/>
      <c r="CD10" s="631" t="s">
        <v>235</v>
      </c>
      <c r="CE10" s="632"/>
      <c r="CF10" s="632"/>
      <c r="CG10" s="632"/>
      <c r="CH10" s="632"/>
      <c r="CI10" s="632"/>
      <c r="CJ10" s="632"/>
      <c r="CK10" s="632"/>
      <c r="CL10" s="632"/>
      <c r="CM10" s="632"/>
      <c r="CN10" s="632"/>
      <c r="CO10" s="632"/>
      <c r="CP10" s="632"/>
      <c r="CQ10" s="633"/>
      <c r="CR10" s="634">
        <v>8553</v>
      </c>
      <c r="CS10" s="635"/>
      <c r="CT10" s="635"/>
      <c r="CU10" s="635"/>
      <c r="CV10" s="635"/>
      <c r="CW10" s="635"/>
      <c r="CX10" s="635"/>
      <c r="CY10" s="636"/>
      <c r="CZ10" s="672">
        <v>0</v>
      </c>
      <c r="DA10" s="672"/>
      <c r="DB10" s="672"/>
      <c r="DC10" s="672"/>
      <c r="DD10" s="640" t="s">
        <v>121</v>
      </c>
      <c r="DE10" s="635"/>
      <c r="DF10" s="635"/>
      <c r="DG10" s="635"/>
      <c r="DH10" s="635"/>
      <c r="DI10" s="635"/>
      <c r="DJ10" s="635"/>
      <c r="DK10" s="635"/>
      <c r="DL10" s="635"/>
      <c r="DM10" s="635"/>
      <c r="DN10" s="635"/>
      <c r="DO10" s="635"/>
      <c r="DP10" s="636"/>
      <c r="DQ10" s="640">
        <v>8228</v>
      </c>
      <c r="DR10" s="635"/>
      <c r="DS10" s="635"/>
      <c r="DT10" s="635"/>
      <c r="DU10" s="635"/>
      <c r="DV10" s="635"/>
      <c r="DW10" s="635"/>
      <c r="DX10" s="635"/>
      <c r="DY10" s="635"/>
      <c r="DZ10" s="635"/>
      <c r="EA10" s="635"/>
      <c r="EB10" s="635"/>
      <c r="EC10" s="671"/>
    </row>
    <row r="11" spans="2:143" ht="11.25" customHeight="1" x14ac:dyDescent="0.15">
      <c r="B11" s="631" t="s">
        <v>236</v>
      </c>
      <c r="C11" s="632"/>
      <c r="D11" s="632"/>
      <c r="E11" s="632"/>
      <c r="F11" s="632"/>
      <c r="G11" s="632"/>
      <c r="H11" s="632"/>
      <c r="I11" s="632"/>
      <c r="J11" s="632"/>
      <c r="K11" s="632"/>
      <c r="L11" s="632"/>
      <c r="M11" s="632"/>
      <c r="N11" s="632"/>
      <c r="O11" s="632"/>
      <c r="P11" s="632"/>
      <c r="Q11" s="633"/>
      <c r="R11" s="634">
        <v>1109447</v>
      </c>
      <c r="S11" s="635"/>
      <c r="T11" s="635"/>
      <c r="U11" s="635"/>
      <c r="V11" s="635"/>
      <c r="W11" s="635"/>
      <c r="X11" s="635"/>
      <c r="Y11" s="636"/>
      <c r="Z11" s="637">
        <v>5.3</v>
      </c>
      <c r="AA11" s="638"/>
      <c r="AB11" s="638"/>
      <c r="AC11" s="639"/>
      <c r="AD11" s="640">
        <v>1109447</v>
      </c>
      <c r="AE11" s="635"/>
      <c r="AF11" s="635"/>
      <c r="AG11" s="635"/>
      <c r="AH11" s="635"/>
      <c r="AI11" s="635"/>
      <c r="AJ11" s="635"/>
      <c r="AK11" s="636"/>
      <c r="AL11" s="637">
        <v>11.4</v>
      </c>
      <c r="AM11" s="638"/>
      <c r="AN11" s="638"/>
      <c r="AO11" s="674"/>
      <c r="AP11" s="631" t="s">
        <v>237</v>
      </c>
      <c r="AQ11" s="632"/>
      <c r="AR11" s="632"/>
      <c r="AS11" s="632"/>
      <c r="AT11" s="632"/>
      <c r="AU11" s="632"/>
      <c r="AV11" s="632"/>
      <c r="AW11" s="632"/>
      <c r="AX11" s="632"/>
      <c r="AY11" s="632"/>
      <c r="AZ11" s="632"/>
      <c r="BA11" s="632"/>
      <c r="BB11" s="632"/>
      <c r="BC11" s="632"/>
      <c r="BD11" s="632"/>
      <c r="BE11" s="632"/>
      <c r="BF11" s="633"/>
      <c r="BG11" s="634">
        <v>482484</v>
      </c>
      <c r="BH11" s="635"/>
      <c r="BI11" s="635"/>
      <c r="BJ11" s="635"/>
      <c r="BK11" s="635"/>
      <c r="BL11" s="635"/>
      <c r="BM11" s="635"/>
      <c r="BN11" s="636"/>
      <c r="BO11" s="672">
        <v>6.2</v>
      </c>
      <c r="BP11" s="672"/>
      <c r="BQ11" s="672"/>
      <c r="BR11" s="672"/>
      <c r="BS11" s="673" t="s">
        <v>121</v>
      </c>
      <c r="BT11" s="673"/>
      <c r="BU11" s="673"/>
      <c r="BV11" s="673"/>
      <c r="BW11" s="673"/>
      <c r="BX11" s="673"/>
      <c r="BY11" s="673"/>
      <c r="BZ11" s="673"/>
      <c r="CA11" s="673"/>
      <c r="CB11" s="713"/>
      <c r="CD11" s="631" t="s">
        <v>238</v>
      </c>
      <c r="CE11" s="632"/>
      <c r="CF11" s="632"/>
      <c r="CG11" s="632"/>
      <c r="CH11" s="632"/>
      <c r="CI11" s="632"/>
      <c r="CJ11" s="632"/>
      <c r="CK11" s="632"/>
      <c r="CL11" s="632"/>
      <c r="CM11" s="632"/>
      <c r="CN11" s="632"/>
      <c r="CO11" s="632"/>
      <c r="CP11" s="632"/>
      <c r="CQ11" s="633"/>
      <c r="CR11" s="634">
        <v>467704</v>
      </c>
      <c r="CS11" s="635"/>
      <c r="CT11" s="635"/>
      <c r="CU11" s="635"/>
      <c r="CV11" s="635"/>
      <c r="CW11" s="635"/>
      <c r="CX11" s="635"/>
      <c r="CY11" s="636"/>
      <c r="CZ11" s="672">
        <v>2.2999999999999998</v>
      </c>
      <c r="DA11" s="672"/>
      <c r="DB11" s="672"/>
      <c r="DC11" s="672"/>
      <c r="DD11" s="640">
        <v>115902</v>
      </c>
      <c r="DE11" s="635"/>
      <c r="DF11" s="635"/>
      <c r="DG11" s="635"/>
      <c r="DH11" s="635"/>
      <c r="DI11" s="635"/>
      <c r="DJ11" s="635"/>
      <c r="DK11" s="635"/>
      <c r="DL11" s="635"/>
      <c r="DM11" s="635"/>
      <c r="DN11" s="635"/>
      <c r="DO11" s="635"/>
      <c r="DP11" s="636"/>
      <c r="DQ11" s="640">
        <v>282899</v>
      </c>
      <c r="DR11" s="635"/>
      <c r="DS11" s="635"/>
      <c r="DT11" s="635"/>
      <c r="DU11" s="635"/>
      <c r="DV11" s="635"/>
      <c r="DW11" s="635"/>
      <c r="DX11" s="635"/>
      <c r="DY11" s="635"/>
      <c r="DZ11" s="635"/>
      <c r="EA11" s="635"/>
      <c r="EB11" s="635"/>
      <c r="EC11" s="671"/>
    </row>
    <row r="12" spans="2:143" ht="11.25" customHeight="1" x14ac:dyDescent="0.15">
      <c r="B12" s="631" t="s">
        <v>239</v>
      </c>
      <c r="C12" s="632"/>
      <c r="D12" s="632"/>
      <c r="E12" s="632"/>
      <c r="F12" s="632"/>
      <c r="G12" s="632"/>
      <c r="H12" s="632"/>
      <c r="I12" s="632"/>
      <c r="J12" s="632"/>
      <c r="K12" s="632"/>
      <c r="L12" s="632"/>
      <c r="M12" s="632"/>
      <c r="N12" s="632"/>
      <c r="O12" s="632"/>
      <c r="P12" s="632"/>
      <c r="Q12" s="633"/>
      <c r="R12" s="634">
        <v>13524</v>
      </c>
      <c r="S12" s="635"/>
      <c r="T12" s="635"/>
      <c r="U12" s="635"/>
      <c r="V12" s="635"/>
      <c r="W12" s="635"/>
      <c r="X12" s="635"/>
      <c r="Y12" s="636"/>
      <c r="Z12" s="672">
        <v>0.1</v>
      </c>
      <c r="AA12" s="672"/>
      <c r="AB12" s="672"/>
      <c r="AC12" s="672"/>
      <c r="AD12" s="673">
        <v>13524</v>
      </c>
      <c r="AE12" s="673"/>
      <c r="AF12" s="673"/>
      <c r="AG12" s="673"/>
      <c r="AH12" s="673"/>
      <c r="AI12" s="673"/>
      <c r="AJ12" s="673"/>
      <c r="AK12" s="673"/>
      <c r="AL12" s="637">
        <v>0.1</v>
      </c>
      <c r="AM12" s="638"/>
      <c r="AN12" s="638"/>
      <c r="AO12" s="674"/>
      <c r="AP12" s="631" t="s">
        <v>240</v>
      </c>
      <c r="AQ12" s="632"/>
      <c r="AR12" s="632"/>
      <c r="AS12" s="632"/>
      <c r="AT12" s="632"/>
      <c r="AU12" s="632"/>
      <c r="AV12" s="632"/>
      <c r="AW12" s="632"/>
      <c r="AX12" s="632"/>
      <c r="AY12" s="632"/>
      <c r="AZ12" s="632"/>
      <c r="BA12" s="632"/>
      <c r="BB12" s="632"/>
      <c r="BC12" s="632"/>
      <c r="BD12" s="632"/>
      <c r="BE12" s="632"/>
      <c r="BF12" s="633"/>
      <c r="BG12" s="634">
        <v>3914117</v>
      </c>
      <c r="BH12" s="635"/>
      <c r="BI12" s="635"/>
      <c r="BJ12" s="635"/>
      <c r="BK12" s="635"/>
      <c r="BL12" s="635"/>
      <c r="BM12" s="635"/>
      <c r="BN12" s="636"/>
      <c r="BO12" s="672">
        <v>50.2</v>
      </c>
      <c r="BP12" s="672"/>
      <c r="BQ12" s="672"/>
      <c r="BR12" s="672"/>
      <c r="BS12" s="673" t="s">
        <v>121</v>
      </c>
      <c r="BT12" s="673"/>
      <c r="BU12" s="673"/>
      <c r="BV12" s="673"/>
      <c r="BW12" s="673"/>
      <c r="BX12" s="673"/>
      <c r="BY12" s="673"/>
      <c r="BZ12" s="673"/>
      <c r="CA12" s="673"/>
      <c r="CB12" s="713"/>
      <c r="CD12" s="631" t="s">
        <v>241</v>
      </c>
      <c r="CE12" s="632"/>
      <c r="CF12" s="632"/>
      <c r="CG12" s="632"/>
      <c r="CH12" s="632"/>
      <c r="CI12" s="632"/>
      <c r="CJ12" s="632"/>
      <c r="CK12" s="632"/>
      <c r="CL12" s="632"/>
      <c r="CM12" s="632"/>
      <c r="CN12" s="632"/>
      <c r="CO12" s="632"/>
      <c r="CP12" s="632"/>
      <c r="CQ12" s="633"/>
      <c r="CR12" s="634">
        <v>253473</v>
      </c>
      <c r="CS12" s="635"/>
      <c r="CT12" s="635"/>
      <c r="CU12" s="635"/>
      <c r="CV12" s="635"/>
      <c r="CW12" s="635"/>
      <c r="CX12" s="635"/>
      <c r="CY12" s="636"/>
      <c r="CZ12" s="672">
        <v>1.2</v>
      </c>
      <c r="DA12" s="672"/>
      <c r="DB12" s="672"/>
      <c r="DC12" s="672"/>
      <c r="DD12" s="640">
        <v>48662</v>
      </c>
      <c r="DE12" s="635"/>
      <c r="DF12" s="635"/>
      <c r="DG12" s="635"/>
      <c r="DH12" s="635"/>
      <c r="DI12" s="635"/>
      <c r="DJ12" s="635"/>
      <c r="DK12" s="635"/>
      <c r="DL12" s="635"/>
      <c r="DM12" s="635"/>
      <c r="DN12" s="635"/>
      <c r="DO12" s="635"/>
      <c r="DP12" s="636"/>
      <c r="DQ12" s="640">
        <v>204213</v>
      </c>
      <c r="DR12" s="635"/>
      <c r="DS12" s="635"/>
      <c r="DT12" s="635"/>
      <c r="DU12" s="635"/>
      <c r="DV12" s="635"/>
      <c r="DW12" s="635"/>
      <c r="DX12" s="635"/>
      <c r="DY12" s="635"/>
      <c r="DZ12" s="635"/>
      <c r="EA12" s="635"/>
      <c r="EB12" s="635"/>
      <c r="EC12" s="671"/>
    </row>
    <row r="13" spans="2:143" ht="11.25" customHeight="1" x14ac:dyDescent="0.15">
      <c r="B13" s="631" t="s">
        <v>242</v>
      </c>
      <c r="C13" s="632"/>
      <c r="D13" s="632"/>
      <c r="E13" s="632"/>
      <c r="F13" s="632"/>
      <c r="G13" s="632"/>
      <c r="H13" s="632"/>
      <c r="I13" s="632"/>
      <c r="J13" s="632"/>
      <c r="K13" s="632"/>
      <c r="L13" s="632"/>
      <c r="M13" s="632"/>
      <c r="N13" s="632"/>
      <c r="O13" s="632"/>
      <c r="P13" s="632"/>
      <c r="Q13" s="633"/>
      <c r="R13" s="634" t="s">
        <v>121</v>
      </c>
      <c r="S13" s="635"/>
      <c r="T13" s="635"/>
      <c r="U13" s="635"/>
      <c r="V13" s="635"/>
      <c r="W13" s="635"/>
      <c r="X13" s="635"/>
      <c r="Y13" s="636"/>
      <c r="Z13" s="672" t="s">
        <v>121</v>
      </c>
      <c r="AA13" s="672"/>
      <c r="AB13" s="672"/>
      <c r="AC13" s="672"/>
      <c r="AD13" s="673" t="s">
        <v>121</v>
      </c>
      <c r="AE13" s="673"/>
      <c r="AF13" s="673"/>
      <c r="AG13" s="673"/>
      <c r="AH13" s="673"/>
      <c r="AI13" s="673"/>
      <c r="AJ13" s="673"/>
      <c r="AK13" s="673"/>
      <c r="AL13" s="637" t="s">
        <v>121</v>
      </c>
      <c r="AM13" s="638"/>
      <c r="AN13" s="638"/>
      <c r="AO13" s="674"/>
      <c r="AP13" s="631" t="s">
        <v>243</v>
      </c>
      <c r="AQ13" s="632"/>
      <c r="AR13" s="632"/>
      <c r="AS13" s="632"/>
      <c r="AT13" s="632"/>
      <c r="AU13" s="632"/>
      <c r="AV13" s="632"/>
      <c r="AW13" s="632"/>
      <c r="AX13" s="632"/>
      <c r="AY13" s="632"/>
      <c r="AZ13" s="632"/>
      <c r="BA13" s="632"/>
      <c r="BB13" s="632"/>
      <c r="BC13" s="632"/>
      <c r="BD13" s="632"/>
      <c r="BE13" s="632"/>
      <c r="BF13" s="633"/>
      <c r="BG13" s="634">
        <v>3861366</v>
      </c>
      <c r="BH13" s="635"/>
      <c r="BI13" s="635"/>
      <c r="BJ13" s="635"/>
      <c r="BK13" s="635"/>
      <c r="BL13" s="635"/>
      <c r="BM13" s="635"/>
      <c r="BN13" s="636"/>
      <c r="BO13" s="672">
        <v>49.5</v>
      </c>
      <c r="BP13" s="672"/>
      <c r="BQ13" s="672"/>
      <c r="BR13" s="672"/>
      <c r="BS13" s="673" t="s">
        <v>121</v>
      </c>
      <c r="BT13" s="673"/>
      <c r="BU13" s="673"/>
      <c r="BV13" s="673"/>
      <c r="BW13" s="673"/>
      <c r="BX13" s="673"/>
      <c r="BY13" s="673"/>
      <c r="BZ13" s="673"/>
      <c r="CA13" s="673"/>
      <c r="CB13" s="713"/>
      <c r="CD13" s="631" t="s">
        <v>244</v>
      </c>
      <c r="CE13" s="632"/>
      <c r="CF13" s="632"/>
      <c r="CG13" s="632"/>
      <c r="CH13" s="632"/>
      <c r="CI13" s="632"/>
      <c r="CJ13" s="632"/>
      <c r="CK13" s="632"/>
      <c r="CL13" s="632"/>
      <c r="CM13" s="632"/>
      <c r="CN13" s="632"/>
      <c r="CO13" s="632"/>
      <c r="CP13" s="632"/>
      <c r="CQ13" s="633"/>
      <c r="CR13" s="634">
        <v>3889096</v>
      </c>
      <c r="CS13" s="635"/>
      <c r="CT13" s="635"/>
      <c r="CU13" s="635"/>
      <c r="CV13" s="635"/>
      <c r="CW13" s="635"/>
      <c r="CX13" s="635"/>
      <c r="CY13" s="636"/>
      <c r="CZ13" s="672">
        <v>19.100000000000001</v>
      </c>
      <c r="DA13" s="672"/>
      <c r="DB13" s="672"/>
      <c r="DC13" s="672"/>
      <c r="DD13" s="640">
        <v>3139746</v>
      </c>
      <c r="DE13" s="635"/>
      <c r="DF13" s="635"/>
      <c r="DG13" s="635"/>
      <c r="DH13" s="635"/>
      <c r="DI13" s="635"/>
      <c r="DJ13" s="635"/>
      <c r="DK13" s="635"/>
      <c r="DL13" s="635"/>
      <c r="DM13" s="635"/>
      <c r="DN13" s="635"/>
      <c r="DO13" s="635"/>
      <c r="DP13" s="636"/>
      <c r="DQ13" s="640">
        <v>1173826</v>
      </c>
      <c r="DR13" s="635"/>
      <c r="DS13" s="635"/>
      <c r="DT13" s="635"/>
      <c r="DU13" s="635"/>
      <c r="DV13" s="635"/>
      <c r="DW13" s="635"/>
      <c r="DX13" s="635"/>
      <c r="DY13" s="635"/>
      <c r="DZ13" s="635"/>
      <c r="EA13" s="635"/>
      <c r="EB13" s="635"/>
      <c r="EC13" s="671"/>
    </row>
    <row r="14" spans="2:143" ht="11.25" customHeight="1" x14ac:dyDescent="0.15">
      <c r="B14" s="631" t="s">
        <v>245</v>
      </c>
      <c r="C14" s="632"/>
      <c r="D14" s="632"/>
      <c r="E14" s="632"/>
      <c r="F14" s="632"/>
      <c r="G14" s="632"/>
      <c r="H14" s="632"/>
      <c r="I14" s="632"/>
      <c r="J14" s="632"/>
      <c r="K14" s="632"/>
      <c r="L14" s="632"/>
      <c r="M14" s="632"/>
      <c r="N14" s="632"/>
      <c r="O14" s="632"/>
      <c r="P14" s="632"/>
      <c r="Q14" s="633"/>
      <c r="R14" s="634">
        <v>716</v>
      </c>
      <c r="S14" s="635"/>
      <c r="T14" s="635"/>
      <c r="U14" s="635"/>
      <c r="V14" s="635"/>
      <c r="W14" s="635"/>
      <c r="X14" s="635"/>
      <c r="Y14" s="636"/>
      <c r="Z14" s="672">
        <v>0</v>
      </c>
      <c r="AA14" s="672"/>
      <c r="AB14" s="672"/>
      <c r="AC14" s="672"/>
      <c r="AD14" s="673">
        <v>716</v>
      </c>
      <c r="AE14" s="673"/>
      <c r="AF14" s="673"/>
      <c r="AG14" s="673"/>
      <c r="AH14" s="673"/>
      <c r="AI14" s="673"/>
      <c r="AJ14" s="673"/>
      <c r="AK14" s="673"/>
      <c r="AL14" s="637">
        <v>0</v>
      </c>
      <c r="AM14" s="638"/>
      <c r="AN14" s="638"/>
      <c r="AO14" s="674"/>
      <c r="AP14" s="631" t="s">
        <v>246</v>
      </c>
      <c r="AQ14" s="632"/>
      <c r="AR14" s="632"/>
      <c r="AS14" s="632"/>
      <c r="AT14" s="632"/>
      <c r="AU14" s="632"/>
      <c r="AV14" s="632"/>
      <c r="AW14" s="632"/>
      <c r="AX14" s="632"/>
      <c r="AY14" s="632"/>
      <c r="AZ14" s="632"/>
      <c r="BA14" s="632"/>
      <c r="BB14" s="632"/>
      <c r="BC14" s="632"/>
      <c r="BD14" s="632"/>
      <c r="BE14" s="632"/>
      <c r="BF14" s="633"/>
      <c r="BG14" s="634">
        <v>158787</v>
      </c>
      <c r="BH14" s="635"/>
      <c r="BI14" s="635"/>
      <c r="BJ14" s="635"/>
      <c r="BK14" s="635"/>
      <c r="BL14" s="635"/>
      <c r="BM14" s="635"/>
      <c r="BN14" s="636"/>
      <c r="BO14" s="672">
        <v>2</v>
      </c>
      <c r="BP14" s="672"/>
      <c r="BQ14" s="672"/>
      <c r="BR14" s="672"/>
      <c r="BS14" s="673" t="s">
        <v>121</v>
      </c>
      <c r="BT14" s="673"/>
      <c r="BU14" s="673"/>
      <c r="BV14" s="673"/>
      <c r="BW14" s="673"/>
      <c r="BX14" s="673"/>
      <c r="BY14" s="673"/>
      <c r="BZ14" s="673"/>
      <c r="CA14" s="673"/>
      <c r="CB14" s="713"/>
      <c r="CD14" s="631" t="s">
        <v>247</v>
      </c>
      <c r="CE14" s="632"/>
      <c r="CF14" s="632"/>
      <c r="CG14" s="632"/>
      <c r="CH14" s="632"/>
      <c r="CI14" s="632"/>
      <c r="CJ14" s="632"/>
      <c r="CK14" s="632"/>
      <c r="CL14" s="632"/>
      <c r="CM14" s="632"/>
      <c r="CN14" s="632"/>
      <c r="CO14" s="632"/>
      <c r="CP14" s="632"/>
      <c r="CQ14" s="633"/>
      <c r="CR14" s="634">
        <v>520069</v>
      </c>
      <c r="CS14" s="635"/>
      <c r="CT14" s="635"/>
      <c r="CU14" s="635"/>
      <c r="CV14" s="635"/>
      <c r="CW14" s="635"/>
      <c r="CX14" s="635"/>
      <c r="CY14" s="636"/>
      <c r="CZ14" s="672">
        <v>2.6</v>
      </c>
      <c r="DA14" s="672"/>
      <c r="DB14" s="672"/>
      <c r="DC14" s="672"/>
      <c r="DD14" s="640">
        <v>29966</v>
      </c>
      <c r="DE14" s="635"/>
      <c r="DF14" s="635"/>
      <c r="DG14" s="635"/>
      <c r="DH14" s="635"/>
      <c r="DI14" s="635"/>
      <c r="DJ14" s="635"/>
      <c r="DK14" s="635"/>
      <c r="DL14" s="635"/>
      <c r="DM14" s="635"/>
      <c r="DN14" s="635"/>
      <c r="DO14" s="635"/>
      <c r="DP14" s="636"/>
      <c r="DQ14" s="640">
        <v>495141</v>
      </c>
      <c r="DR14" s="635"/>
      <c r="DS14" s="635"/>
      <c r="DT14" s="635"/>
      <c r="DU14" s="635"/>
      <c r="DV14" s="635"/>
      <c r="DW14" s="635"/>
      <c r="DX14" s="635"/>
      <c r="DY14" s="635"/>
      <c r="DZ14" s="635"/>
      <c r="EA14" s="635"/>
      <c r="EB14" s="635"/>
      <c r="EC14" s="671"/>
    </row>
    <row r="15" spans="2:143" ht="11.25" customHeight="1" x14ac:dyDescent="0.15">
      <c r="B15" s="631" t="s">
        <v>248</v>
      </c>
      <c r="C15" s="632"/>
      <c r="D15" s="632"/>
      <c r="E15" s="632"/>
      <c r="F15" s="632"/>
      <c r="G15" s="632"/>
      <c r="H15" s="632"/>
      <c r="I15" s="632"/>
      <c r="J15" s="632"/>
      <c r="K15" s="632"/>
      <c r="L15" s="632"/>
      <c r="M15" s="632"/>
      <c r="N15" s="632"/>
      <c r="O15" s="632"/>
      <c r="P15" s="632"/>
      <c r="Q15" s="633"/>
      <c r="R15" s="634" t="s">
        <v>121</v>
      </c>
      <c r="S15" s="635"/>
      <c r="T15" s="635"/>
      <c r="U15" s="635"/>
      <c r="V15" s="635"/>
      <c r="W15" s="635"/>
      <c r="X15" s="635"/>
      <c r="Y15" s="636"/>
      <c r="Z15" s="672" t="s">
        <v>121</v>
      </c>
      <c r="AA15" s="672"/>
      <c r="AB15" s="672"/>
      <c r="AC15" s="672"/>
      <c r="AD15" s="673" t="s">
        <v>121</v>
      </c>
      <c r="AE15" s="673"/>
      <c r="AF15" s="673"/>
      <c r="AG15" s="673"/>
      <c r="AH15" s="673"/>
      <c r="AI15" s="673"/>
      <c r="AJ15" s="673"/>
      <c r="AK15" s="673"/>
      <c r="AL15" s="637" t="s">
        <v>121</v>
      </c>
      <c r="AM15" s="638"/>
      <c r="AN15" s="638"/>
      <c r="AO15" s="674"/>
      <c r="AP15" s="631" t="s">
        <v>249</v>
      </c>
      <c r="AQ15" s="632"/>
      <c r="AR15" s="632"/>
      <c r="AS15" s="632"/>
      <c r="AT15" s="632"/>
      <c r="AU15" s="632"/>
      <c r="AV15" s="632"/>
      <c r="AW15" s="632"/>
      <c r="AX15" s="632"/>
      <c r="AY15" s="632"/>
      <c r="AZ15" s="632"/>
      <c r="BA15" s="632"/>
      <c r="BB15" s="632"/>
      <c r="BC15" s="632"/>
      <c r="BD15" s="632"/>
      <c r="BE15" s="632"/>
      <c r="BF15" s="633"/>
      <c r="BG15" s="634">
        <v>402237</v>
      </c>
      <c r="BH15" s="635"/>
      <c r="BI15" s="635"/>
      <c r="BJ15" s="635"/>
      <c r="BK15" s="635"/>
      <c r="BL15" s="635"/>
      <c r="BM15" s="635"/>
      <c r="BN15" s="636"/>
      <c r="BO15" s="672">
        <v>5.2</v>
      </c>
      <c r="BP15" s="672"/>
      <c r="BQ15" s="672"/>
      <c r="BR15" s="672"/>
      <c r="BS15" s="673" t="s">
        <v>121</v>
      </c>
      <c r="BT15" s="673"/>
      <c r="BU15" s="673"/>
      <c r="BV15" s="673"/>
      <c r="BW15" s="673"/>
      <c r="BX15" s="673"/>
      <c r="BY15" s="673"/>
      <c r="BZ15" s="673"/>
      <c r="CA15" s="673"/>
      <c r="CB15" s="713"/>
      <c r="CD15" s="631" t="s">
        <v>250</v>
      </c>
      <c r="CE15" s="632"/>
      <c r="CF15" s="632"/>
      <c r="CG15" s="632"/>
      <c r="CH15" s="632"/>
      <c r="CI15" s="632"/>
      <c r="CJ15" s="632"/>
      <c r="CK15" s="632"/>
      <c r="CL15" s="632"/>
      <c r="CM15" s="632"/>
      <c r="CN15" s="632"/>
      <c r="CO15" s="632"/>
      <c r="CP15" s="632"/>
      <c r="CQ15" s="633"/>
      <c r="CR15" s="634">
        <v>2440979</v>
      </c>
      <c r="CS15" s="635"/>
      <c r="CT15" s="635"/>
      <c r="CU15" s="635"/>
      <c r="CV15" s="635"/>
      <c r="CW15" s="635"/>
      <c r="CX15" s="635"/>
      <c r="CY15" s="636"/>
      <c r="CZ15" s="672">
        <v>12</v>
      </c>
      <c r="DA15" s="672"/>
      <c r="DB15" s="672"/>
      <c r="DC15" s="672"/>
      <c r="DD15" s="640">
        <v>690313</v>
      </c>
      <c r="DE15" s="635"/>
      <c r="DF15" s="635"/>
      <c r="DG15" s="635"/>
      <c r="DH15" s="635"/>
      <c r="DI15" s="635"/>
      <c r="DJ15" s="635"/>
      <c r="DK15" s="635"/>
      <c r="DL15" s="635"/>
      <c r="DM15" s="635"/>
      <c r="DN15" s="635"/>
      <c r="DO15" s="635"/>
      <c r="DP15" s="636"/>
      <c r="DQ15" s="640">
        <v>1479516</v>
      </c>
      <c r="DR15" s="635"/>
      <c r="DS15" s="635"/>
      <c r="DT15" s="635"/>
      <c r="DU15" s="635"/>
      <c r="DV15" s="635"/>
      <c r="DW15" s="635"/>
      <c r="DX15" s="635"/>
      <c r="DY15" s="635"/>
      <c r="DZ15" s="635"/>
      <c r="EA15" s="635"/>
      <c r="EB15" s="635"/>
      <c r="EC15" s="671"/>
    </row>
    <row r="16" spans="2:143" ht="11.25" customHeight="1" x14ac:dyDescent="0.15">
      <c r="B16" s="631" t="s">
        <v>251</v>
      </c>
      <c r="C16" s="632"/>
      <c r="D16" s="632"/>
      <c r="E16" s="632"/>
      <c r="F16" s="632"/>
      <c r="G16" s="632"/>
      <c r="H16" s="632"/>
      <c r="I16" s="632"/>
      <c r="J16" s="632"/>
      <c r="K16" s="632"/>
      <c r="L16" s="632"/>
      <c r="M16" s="632"/>
      <c r="N16" s="632"/>
      <c r="O16" s="632"/>
      <c r="P16" s="632"/>
      <c r="Q16" s="633"/>
      <c r="R16" s="634">
        <v>11926</v>
      </c>
      <c r="S16" s="635"/>
      <c r="T16" s="635"/>
      <c r="U16" s="635"/>
      <c r="V16" s="635"/>
      <c r="W16" s="635"/>
      <c r="X16" s="635"/>
      <c r="Y16" s="636"/>
      <c r="Z16" s="672">
        <v>0.1</v>
      </c>
      <c r="AA16" s="672"/>
      <c r="AB16" s="672"/>
      <c r="AC16" s="672"/>
      <c r="AD16" s="673">
        <v>11926</v>
      </c>
      <c r="AE16" s="673"/>
      <c r="AF16" s="673"/>
      <c r="AG16" s="673"/>
      <c r="AH16" s="673"/>
      <c r="AI16" s="673"/>
      <c r="AJ16" s="673"/>
      <c r="AK16" s="673"/>
      <c r="AL16" s="637">
        <v>0.1</v>
      </c>
      <c r="AM16" s="638"/>
      <c r="AN16" s="638"/>
      <c r="AO16" s="674"/>
      <c r="AP16" s="631" t="s">
        <v>252</v>
      </c>
      <c r="AQ16" s="632"/>
      <c r="AR16" s="632"/>
      <c r="AS16" s="632"/>
      <c r="AT16" s="632"/>
      <c r="AU16" s="632"/>
      <c r="AV16" s="632"/>
      <c r="AW16" s="632"/>
      <c r="AX16" s="632"/>
      <c r="AY16" s="632"/>
      <c r="AZ16" s="632"/>
      <c r="BA16" s="632"/>
      <c r="BB16" s="632"/>
      <c r="BC16" s="632"/>
      <c r="BD16" s="632"/>
      <c r="BE16" s="632"/>
      <c r="BF16" s="633"/>
      <c r="BG16" s="634" t="s">
        <v>121</v>
      </c>
      <c r="BH16" s="635"/>
      <c r="BI16" s="635"/>
      <c r="BJ16" s="635"/>
      <c r="BK16" s="635"/>
      <c r="BL16" s="635"/>
      <c r="BM16" s="635"/>
      <c r="BN16" s="636"/>
      <c r="BO16" s="672" t="s">
        <v>121</v>
      </c>
      <c r="BP16" s="672"/>
      <c r="BQ16" s="672"/>
      <c r="BR16" s="672"/>
      <c r="BS16" s="673" t="s">
        <v>121</v>
      </c>
      <c r="BT16" s="673"/>
      <c r="BU16" s="673"/>
      <c r="BV16" s="673"/>
      <c r="BW16" s="673"/>
      <c r="BX16" s="673"/>
      <c r="BY16" s="673"/>
      <c r="BZ16" s="673"/>
      <c r="CA16" s="673"/>
      <c r="CB16" s="713"/>
      <c r="CD16" s="631" t="s">
        <v>253</v>
      </c>
      <c r="CE16" s="632"/>
      <c r="CF16" s="632"/>
      <c r="CG16" s="632"/>
      <c r="CH16" s="632"/>
      <c r="CI16" s="632"/>
      <c r="CJ16" s="632"/>
      <c r="CK16" s="632"/>
      <c r="CL16" s="632"/>
      <c r="CM16" s="632"/>
      <c r="CN16" s="632"/>
      <c r="CO16" s="632"/>
      <c r="CP16" s="632"/>
      <c r="CQ16" s="633"/>
      <c r="CR16" s="634">
        <v>221</v>
      </c>
      <c r="CS16" s="635"/>
      <c r="CT16" s="635"/>
      <c r="CU16" s="635"/>
      <c r="CV16" s="635"/>
      <c r="CW16" s="635"/>
      <c r="CX16" s="635"/>
      <c r="CY16" s="636"/>
      <c r="CZ16" s="672">
        <v>0</v>
      </c>
      <c r="DA16" s="672"/>
      <c r="DB16" s="672"/>
      <c r="DC16" s="672"/>
      <c r="DD16" s="640" t="s">
        <v>121</v>
      </c>
      <c r="DE16" s="635"/>
      <c r="DF16" s="635"/>
      <c r="DG16" s="635"/>
      <c r="DH16" s="635"/>
      <c r="DI16" s="635"/>
      <c r="DJ16" s="635"/>
      <c r="DK16" s="635"/>
      <c r="DL16" s="635"/>
      <c r="DM16" s="635"/>
      <c r="DN16" s="635"/>
      <c r="DO16" s="635"/>
      <c r="DP16" s="636"/>
      <c r="DQ16" s="640" t="s">
        <v>121</v>
      </c>
      <c r="DR16" s="635"/>
      <c r="DS16" s="635"/>
      <c r="DT16" s="635"/>
      <c r="DU16" s="635"/>
      <c r="DV16" s="635"/>
      <c r="DW16" s="635"/>
      <c r="DX16" s="635"/>
      <c r="DY16" s="635"/>
      <c r="DZ16" s="635"/>
      <c r="EA16" s="635"/>
      <c r="EB16" s="635"/>
      <c r="EC16" s="671"/>
    </row>
    <row r="17" spans="2:133" ht="11.25" customHeight="1" x14ac:dyDescent="0.15">
      <c r="B17" s="631" t="s">
        <v>254</v>
      </c>
      <c r="C17" s="632"/>
      <c r="D17" s="632"/>
      <c r="E17" s="632"/>
      <c r="F17" s="632"/>
      <c r="G17" s="632"/>
      <c r="H17" s="632"/>
      <c r="I17" s="632"/>
      <c r="J17" s="632"/>
      <c r="K17" s="632"/>
      <c r="L17" s="632"/>
      <c r="M17" s="632"/>
      <c r="N17" s="632"/>
      <c r="O17" s="632"/>
      <c r="P17" s="632"/>
      <c r="Q17" s="633"/>
      <c r="R17" s="634">
        <v>99898</v>
      </c>
      <c r="S17" s="635"/>
      <c r="T17" s="635"/>
      <c r="U17" s="635"/>
      <c r="V17" s="635"/>
      <c r="W17" s="635"/>
      <c r="X17" s="635"/>
      <c r="Y17" s="636"/>
      <c r="Z17" s="672">
        <v>0.5</v>
      </c>
      <c r="AA17" s="672"/>
      <c r="AB17" s="672"/>
      <c r="AC17" s="672"/>
      <c r="AD17" s="673">
        <v>99898</v>
      </c>
      <c r="AE17" s="673"/>
      <c r="AF17" s="673"/>
      <c r="AG17" s="673"/>
      <c r="AH17" s="673"/>
      <c r="AI17" s="673"/>
      <c r="AJ17" s="673"/>
      <c r="AK17" s="673"/>
      <c r="AL17" s="637">
        <v>1</v>
      </c>
      <c r="AM17" s="638"/>
      <c r="AN17" s="638"/>
      <c r="AO17" s="674"/>
      <c r="AP17" s="631" t="s">
        <v>255</v>
      </c>
      <c r="AQ17" s="632"/>
      <c r="AR17" s="632"/>
      <c r="AS17" s="632"/>
      <c r="AT17" s="632"/>
      <c r="AU17" s="632"/>
      <c r="AV17" s="632"/>
      <c r="AW17" s="632"/>
      <c r="AX17" s="632"/>
      <c r="AY17" s="632"/>
      <c r="AZ17" s="632"/>
      <c r="BA17" s="632"/>
      <c r="BB17" s="632"/>
      <c r="BC17" s="632"/>
      <c r="BD17" s="632"/>
      <c r="BE17" s="632"/>
      <c r="BF17" s="633"/>
      <c r="BG17" s="634" t="s">
        <v>121</v>
      </c>
      <c r="BH17" s="635"/>
      <c r="BI17" s="635"/>
      <c r="BJ17" s="635"/>
      <c r="BK17" s="635"/>
      <c r="BL17" s="635"/>
      <c r="BM17" s="635"/>
      <c r="BN17" s="636"/>
      <c r="BO17" s="672" t="s">
        <v>121</v>
      </c>
      <c r="BP17" s="672"/>
      <c r="BQ17" s="672"/>
      <c r="BR17" s="672"/>
      <c r="BS17" s="673" t="s">
        <v>121</v>
      </c>
      <c r="BT17" s="673"/>
      <c r="BU17" s="673"/>
      <c r="BV17" s="673"/>
      <c r="BW17" s="673"/>
      <c r="BX17" s="673"/>
      <c r="BY17" s="673"/>
      <c r="BZ17" s="673"/>
      <c r="CA17" s="673"/>
      <c r="CB17" s="713"/>
      <c r="CD17" s="631" t="s">
        <v>256</v>
      </c>
      <c r="CE17" s="632"/>
      <c r="CF17" s="632"/>
      <c r="CG17" s="632"/>
      <c r="CH17" s="632"/>
      <c r="CI17" s="632"/>
      <c r="CJ17" s="632"/>
      <c r="CK17" s="632"/>
      <c r="CL17" s="632"/>
      <c r="CM17" s="632"/>
      <c r="CN17" s="632"/>
      <c r="CO17" s="632"/>
      <c r="CP17" s="632"/>
      <c r="CQ17" s="633"/>
      <c r="CR17" s="634">
        <v>1482273</v>
      </c>
      <c r="CS17" s="635"/>
      <c r="CT17" s="635"/>
      <c r="CU17" s="635"/>
      <c r="CV17" s="635"/>
      <c r="CW17" s="635"/>
      <c r="CX17" s="635"/>
      <c r="CY17" s="636"/>
      <c r="CZ17" s="672">
        <v>7.3</v>
      </c>
      <c r="DA17" s="672"/>
      <c r="DB17" s="672"/>
      <c r="DC17" s="672"/>
      <c r="DD17" s="640" t="s">
        <v>121</v>
      </c>
      <c r="DE17" s="635"/>
      <c r="DF17" s="635"/>
      <c r="DG17" s="635"/>
      <c r="DH17" s="635"/>
      <c r="DI17" s="635"/>
      <c r="DJ17" s="635"/>
      <c r="DK17" s="635"/>
      <c r="DL17" s="635"/>
      <c r="DM17" s="635"/>
      <c r="DN17" s="635"/>
      <c r="DO17" s="635"/>
      <c r="DP17" s="636"/>
      <c r="DQ17" s="640">
        <v>1435439</v>
      </c>
      <c r="DR17" s="635"/>
      <c r="DS17" s="635"/>
      <c r="DT17" s="635"/>
      <c r="DU17" s="635"/>
      <c r="DV17" s="635"/>
      <c r="DW17" s="635"/>
      <c r="DX17" s="635"/>
      <c r="DY17" s="635"/>
      <c r="DZ17" s="635"/>
      <c r="EA17" s="635"/>
      <c r="EB17" s="635"/>
      <c r="EC17" s="671"/>
    </row>
    <row r="18" spans="2:133" ht="11.25" customHeight="1" x14ac:dyDescent="0.15">
      <c r="B18" s="631" t="s">
        <v>257</v>
      </c>
      <c r="C18" s="632"/>
      <c r="D18" s="632"/>
      <c r="E18" s="632"/>
      <c r="F18" s="632"/>
      <c r="G18" s="632"/>
      <c r="H18" s="632"/>
      <c r="I18" s="632"/>
      <c r="J18" s="632"/>
      <c r="K18" s="632"/>
      <c r="L18" s="632"/>
      <c r="M18" s="632"/>
      <c r="N18" s="632"/>
      <c r="O18" s="632"/>
      <c r="P18" s="632"/>
      <c r="Q18" s="633"/>
      <c r="R18" s="634">
        <v>75626</v>
      </c>
      <c r="S18" s="635"/>
      <c r="T18" s="635"/>
      <c r="U18" s="635"/>
      <c r="V18" s="635"/>
      <c r="W18" s="635"/>
      <c r="X18" s="635"/>
      <c r="Y18" s="636"/>
      <c r="Z18" s="672">
        <v>0.4</v>
      </c>
      <c r="AA18" s="672"/>
      <c r="AB18" s="672"/>
      <c r="AC18" s="672"/>
      <c r="AD18" s="673">
        <v>75626</v>
      </c>
      <c r="AE18" s="673"/>
      <c r="AF18" s="673"/>
      <c r="AG18" s="673"/>
      <c r="AH18" s="673"/>
      <c r="AI18" s="673"/>
      <c r="AJ18" s="673"/>
      <c r="AK18" s="673"/>
      <c r="AL18" s="637">
        <v>0.8</v>
      </c>
      <c r="AM18" s="638"/>
      <c r="AN18" s="638"/>
      <c r="AO18" s="674"/>
      <c r="AP18" s="631" t="s">
        <v>258</v>
      </c>
      <c r="AQ18" s="632"/>
      <c r="AR18" s="632"/>
      <c r="AS18" s="632"/>
      <c r="AT18" s="632"/>
      <c r="AU18" s="632"/>
      <c r="AV18" s="632"/>
      <c r="AW18" s="632"/>
      <c r="AX18" s="632"/>
      <c r="AY18" s="632"/>
      <c r="AZ18" s="632"/>
      <c r="BA18" s="632"/>
      <c r="BB18" s="632"/>
      <c r="BC18" s="632"/>
      <c r="BD18" s="632"/>
      <c r="BE18" s="632"/>
      <c r="BF18" s="633"/>
      <c r="BG18" s="634" t="s">
        <v>121</v>
      </c>
      <c r="BH18" s="635"/>
      <c r="BI18" s="635"/>
      <c r="BJ18" s="635"/>
      <c r="BK18" s="635"/>
      <c r="BL18" s="635"/>
      <c r="BM18" s="635"/>
      <c r="BN18" s="636"/>
      <c r="BO18" s="672" t="s">
        <v>121</v>
      </c>
      <c r="BP18" s="672"/>
      <c r="BQ18" s="672"/>
      <c r="BR18" s="672"/>
      <c r="BS18" s="673" t="s">
        <v>121</v>
      </c>
      <c r="BT18" s="673"/>
      <c r="BU18" s="673"/>
      <c r="BV18" s="673"/>
      <c r="BW18" s="673"/>
      <c r="BX18" s="673"/>
      <c r="BY18" s="673"/>
      <c r="BZ18" s="673"/>
      <c r="CA18" s="673"/>
      <c r="CB18" s="713"/>
      <c r="CD18" s="631" t="s">
        <v>259</v>
      </c>
      <c r="CE18" s="632"/>
      <c r="CF18" s="632"/>
      <c r="CG18" s="632"/>
      <c r="CH18" s="632"/>
      <c r="CI18" s="632"/>
      <c r="CJ18" s="632"/>
      <c r="CK18" s="632"/>
      <c r="CL18" s="632"/>
      <c r="CM18" s="632"/>
      <c r="CN18" s="632"/>
      <c r="CO18" s="632"/>
      <c r="CP18" s="632"/>
      <c r="CQ18" s="633"/>
      <c r="CR18" s="634" t="s">
        <v>121</v>
      </c>
      <c r="CS18" s="635"/>
      <c r="CT18" s="635"/>
      <c r="CU18" s="635"/>
      <c r="CV18" s="635"/>
      <c r="CW18" s="635"/>
      <c r="CX18" s="635"/>
      <c r="CY18" s="636"/>
      <c r="CZ18" s="672" t="s">
        <v>121</v>
      </c>
      <c r="DA18" s="672"/>
      <c r="DB18" s="672"/>
      <c r="DC18" s="672"/>
      <c r="DD18" s="640" t="s">
        <v>121</v>
      </c>
      <c r="DE18" s="635"/>
      <c r="DF18" s="635"/>
      <c r="DG18" s="635"/>
      <c r="DH18" s="635"/>
      <c r="DI18" s="635"/>
      <c r="DJ18" s="635"/>
      <c r="DK18" s="635"/>
      <c r="DL18" s="635"/>
      <c r="DM18" s="635"/>
      <c r="DN18" s="635"/>
      <c r="DO18" s="635"/>
      <c r="DP18" s="636"/>
      <c r="DQ18" s="640" t="s">
        <v>121</v>
      </c>
      <c r="DR18" s="635"/>
      <c r="DS18" s="635"/>
      <c r="DT18" s="635"/>
      <c r="DU18" s="635"/>
      <c r="DV18" s="635"/>
      <c r="DW18" s="635"/>
      <c r="DX18" s="635"/>
      <c r="DY18" s="635"/>
      <c r="DZ18" s="635"/>
      <c r="EA18" s="635"/>
      <c r="EB18" s="635"/>
      <c r="EC18" s="671"/>
    </row>
    <row r="19" spans="2:133" ht="11.25" customHeight="1" x14ac:dyDescent="0.15">
      <c r="B19" s="631" t="s">
        <v>260</v>
      </c>
      <c r="C19" s="632"/>
      <c r="D19" s="632"/>
      <c r="E19" s="632"/>
      <c r="F19" s="632"/>
      <c r="G19" s="632"/>
      <c r="H19" s="632"/>
      <c r="I19" s="632"/>
      <c r="J19" s="632"/>
      <c r="K19" s="632"/>
      <c r="L19" s="632"/>
      <c r="M19" s="632"/>
      <c r="N19" s="632"/>
      <c r="O19" s="632"/>
      <c r="P19" s="632"/>
      <c r="Q19" s="633"/>
      <c r="R19" s="634">
        <v>73428</v>
      </c>
      <c r="S19" s="635"/>
      <c r="T19" s="635"/>
      <c r="U19" s="635"/>
      <c r="V19" s="635"/>
      <c r="W19" s="635"/>
      <c r="X19" s="635"/>
      <c r="Y19" s="636"/>
      <c r="Z19" s="672">
        <v>0.3</v>
      </c>
      <c r="AA19" s="672"/>
      <c r="AB19" s="672"/>
      <c r="AC19" s="672"/>
      <c r="AD19" s="673">
        <v>73428</v>
      </c>
      <c r="AE19" s="673"/>
      <c r="AF19" s="673"/>
      <c r="AG19" s="673"/>
      <c r="AH19" s="673"/>
      <c r="AI19" s="673"/>
      <c r="AJ19" s="673"/>
      <c r="AK19" s="673"/>
      <c r="AL19" s="637">
        <v>0.8</v>
      </c>
      <c r="AM19" s="638"/>
      <c r="AN19" s="638"/>
      <c r="AO19" s="674"/>
      <c r="AP19" s="631" t="s">
        <v>261</v>
      </c>
      <c r="AQ19" s="632"/>
      <c r="AR19" s="632"/>
      <c r="AS19" s="632"/>
      <c r="AT19" s="632"/>
      <c r="AU19" s="632"/>
      <c r="AV19" s="632"/>
      <c r="AW19" s="632"/>
      <c r="AX19" s="632"/>
      <c r="AY19" s="632"/>
      <c r="AZ19" s="632"/>
      <c r="BA19" s="632"/>
      <c r="BB19" s="632"/>
      <c r="BC19" s="632"/>
      <c r="BD19" s="632"/>
      <c r="BE19" s="632"/>
      <c r="BF19" s="633"/>
      <c r="BG19" s="634" t="s">
        <v>121</v>
      </c>
      <c r="BH19" s="635"/>
      <c r="BI19" s="635"/>
      <c r="BJ19" s="635"/>
      <c r="BK19" s="635"/>
      <c r="BL19" s="635"/>
      <c r="BM19" s="635"/>
      <c r="BN19" s="636"/>
      <c r="BO19" s="672" t="s">
        <v>121</v>
      </c>
      <c r="BP19" s="672"/>
      <c r="BQ19" s="672"/>
      <c r="BR19" s="672"/>
      <c r="BS19" s="673" t="s">
        <v>121</v>
      </c>
      <c r="BT19" s="673"/>
      <c r="BU19" s="673"/>
      <c r="BV19" s="673"/>
      <c r="BW19" s="673"/>
      <c r="BX19" s="673"/>
      <c r="BY19" s="673"/>
      <c r="BZ19" s="673"/>
      <c r="CA19" s="673"/>
      <c r="CB19" s="713"/>
      <c r="CD19" s="631" t="s">
        <v>262</v>
      </c>
      <c r="CE19" s="632"/>
      <c r="CF19" s="632"/>
      <c r="CG19" s="632"/>
      <c r="CH19" s="632"/>
      <c r="CI19" s="632"/>
      <c r="CJ19" s="632"/>
      <c r="CK19" s="632"/>
      <c r="CL19" s="632"/>
      <c r="CM19" s="632"/>
      <c r="CN19" s="632"/>
      <c r="CO19" s="632"/>
      <c r="CP19" s="632"/>
      <c r="CQ19" s="633"/>
      <c r="CR19" s="634" t="s">
        <v>121</v>
      </c>
      <c r="CS19" s="635"/>
      <c r="CT19" s="635"/>
      <c r="CU19" s="635"/>
      <c r="CV19" s="635"/>
      <c r="CW19" s="635"/>
      <c r="CX19" s="635"/>
      <c r="CY19" s="636"/>
      <c r="CZ19" s="672" t="s">
        <v>121</v>
      </c>
      <c r="DA19" s="672"/>
      <c r="DB19" s="672"/>
      <c r="DC19" s="672"/>
      <c r="DD19" s="640" t="s">
        <v>121</v>
      </c>
      <c r="DE19" s="635"/>
      <c r="DF19" s="635"/>
      <c r="DG19" s="635"/>
      <c r="DH19" s="635"/>
      <c r="DI19" s="635"/>
      <c r="DJ19" s="635"/>
      <c r="DK19" s="635"/>
      <c r="DL19" s="635"/>
      <c r="DM19" s="635"/>
      <c r="DN19" s="635"/>
      <c r="DO19" s="635"/>
      <c r="DP19" s="636"/>
      <c r="DQ19" s="640" t="s">
        <v>121</v>
      </c>
      <c r="DR19" s="635"/>
      <c r="DS19" s="635"/>
      <c r="DT19" s="635"/>
      <c r="DU19" s="635"/>
      <c r="DV19" s="635"/>
      <c r="DW19" s="635"/>
      <c r="DX19" s="635"/>
      <c r="DY19" s="635"/>
      <c r="DZ19" s="635"/>
      <c r="EA19" s="635"/>
      <c r="EB19" s="635"/>
      <c r="EC19" s="671"/>
    </row>
    <row r="20" spans="2:133" ht="11.25" customHeight="1" x14ac:dyDescent="0.15">
      <c r="B20" s="701" t="s">
        <v>263</v>
      </c>
      <c r="C20" s="702"/>
      <c r="D20" s="702"/>
      <c r="E20" s="702"/>
      <c r="F20" s="702"/>
      <c r="G20" s="702"/>
      <c r="H20" s="702"/>
      <c r="I20" s="702"/>
      <c r="J20" s="702"/>
      <c r="K20" s="702"/>
      <c r="L20" s="702"/>
      <c r="M20" s="702"/>
      <c r="N20" s="702"/>
      <c r="O20" s="702"/>
      <c r="P20" s="702"/>
      <c r="Q20" s="703"/>
      <c r="R20" s="634">
        <v>2198</v>
      </c>
      <c r="S20" s="635"/>
      <c r="T20" s="635"/>
      <c r="U20" s="635"/>
      <c r="V20" s="635"/>
      <c r="W20" s="635"/>
      <c r="X20" s="635"/>
      <c r="Y20" s="636"/>
      <c r="Z20" s="672">
        <v>0</v>
      </c>
      <c r="AA20" s="672"/>
      <c r="AB20" s="672"/>
      <c r="AC20" s="672"/>
      <c r="AD20" s="673">
        <v>2198</v>
      </c>
      <c r="AE20" s="673"/>
      <c r="AF20" s="673"/>
      <c r="AG20" s="673"/>
      <c r="AH20" s="673"/>
      <c r="AI20" s="673"/>
      <c r="AJ20" s="673"/>
      <c r="AK20" s="673"/>
      <c r="AL20" s="637">
        <v>0</v>
      </c>
      <c r="AM20" s="638"/>
      <c r="AN20" s="638"/>
      <c r="AO20" s="674"/>
      <c r="AP20" s="631" t="s">
        <v>264</v>
      </c>
      <c r="AQ20" s="632"/>
      <c r="AR20" s="632"/>
      <c r="AS20" s="632"/>
      <c r="AT20" s="632"/>
      <c r="AU20" s="632"/>
      <c r="AV20" s="632"/>
      <c r="AW20" s="632"/>
      <c r="AX20" s="632"/>
      <c r="AY20" s="632"/>
      <c r="AZ20" s="632"/>
      <c r="BA20" s="632"/>
      <c r="BB20" s="632"/>
      <c r="BC20" s="632"/>
      <c r="BD20" s="632"/>
      <c r="BE20" s="632"/>
      <c r="BF20" s="633"/>
      <c r="BG20" s="634" t="s">
        <v>121</v>
      </c>
      <c r="BH20" s="635"/>
      <c r="BI20" s="635"/>
      <c r="BJ20" s="635"/>
      <c r="BK20" s="635"/>
      <c r="BL20" s="635"/>
      <c r="BM20" s="635"/>
      <c r="BN20" s="636"/>
      <c r="BO20" s="672" t="s">
        <v>121</v>
      </c>
      <c r="BP20" s="672"/>
      <c r="BQ20" s="672"/>
      <c r="BR20" s="672"/>
      <c r="BS20" s="673" t="s">
        <v>121</v>
      </c>
      <c r="BT20" s="673"/>
      <c r="BU20" s="673"/>
      <c r="BV20" s="673"/>
      <c r="BW20" s="673"/>
      <c r="BX20" s="673"/>
      <c r="BY20" s="673"/>
      <c r="BZ20" s="673"/>
      <c r="CA20" s="673"/>
      <c r="CB20" s="713"/>
      <c r="CD20" s="631" t="s">
        <v>265</v>
      </c>
      <c r="CE20" s="632"/>
      <c r="CF20" s="632"/>
      <c r="CG20" s="632"/>
      <c r="CH20" s="632"/>
      <c r="CI20" s="632"/>
      <c r="CJ20" s="632"/>
      <c r="CK20" s="632"/>
      <c r="CL20" s="632"/>
      <c r="CM20" s="632"/>
      <c r="CN20" s="632"/>
      <c r="CO20" s="632"/>
      <c r="CP20" s="632"/>
      <c r="CQ20" s="633"/>
      <c r="CR20" s="634">
        <v>20359902</v>
      </c>
      <c r="CS20" s="635"/>
      <c r="CT20" s="635"/>
      <c r="CU20" s="635"/>
      <c r="CV20" s="635"/>
      <c r="CW20" s="635"/>
      <c r="CX20" s="635"/>
      <c r="CY20" s="636"/>
      <c r="CZ20" s="672">
        <v>100</v>
      </c>
      <c r="DA20" s="672"/>
      <c r="DB20" s="672"/>
      <c r="DC20" s="672"/>
      <c r="DD20" s="640">
        <v>4325293</v>
      </c>
      <c r="DE20" s="635"/>
      <c r="DF20" s="635"/>
      <c r="DG20" s="635"/>
      <c r="DH20" s="635"/>
      <c r="DI20" s="635"/>
      <c r="DJ20" s="635"/>
      <c r="DK20" s="635"/>
      <c r="DL20" s="635"/>
      <c r="DM20" s="635"/>
      <c r="DN20" s="635"/>
      <c r="DO20" s="635"/>
      <c r="DP20" s="636"/>
      <c r="DQ20" s="640">
        <v>11393846</v>
      </c>
      <c r="DR20" s="635"/>
      <c r="DS20" s="635"/>
      <c r="DT20" s="635"/>
      <c r="DU20" s="635"/>
      <c r="DV20" s="635"/>
      <c r="DW20" s="635"/>
      <c r="DX20" s="635"/>
      <c r="DY20" s="635"/>
      <c r="DZ20" s="635"/>
      <c r="EA20" s="635"/>
      <c r="EB20" s="635"/>
      <c r="EC20" s="671"/>
    </row>
    <row r="21" spans="2:133" ht="11.25" customHeight="1" x14ac:dyDescent="0.15">
      <c r="B21" s="631" t="s">
        <v>266</v>
      </c>
      <c r="C21" s="632"/>
      <c r="D21" s="632"/>
      <c r="E21" s="632"/>
      <c r="F21" s="632"/>
      <c r="G21" s="632"/>
      <c r="H21" s="632"/>
      <c r="I21" s="632"/>
      <c r="J21" s="632"/>
      <c r="K21" s="632"/>
      <c r="L21" s="632"/>
      <c r="M21" s="632"/>
      <c r="N21" s="632"/>
      <c r="O21" s="632"/>
      <c r="P21" s="632"/>
      <c r="Q21" s="633"/>
      <c r="R21" s="634">
        <v>610592</v>
      </c>
      <c r="S21" s="635"/>
      <c r="T21" s="635"/>
      <c r="U21" s="635"/>
      <c r="V21" s="635"/>
      <c r="W21" s="635"/>
      <c r="X21" s="635"/>
      <c r="Y21" s="636"/>
      <c r="Z21" s="672">
        <v>2.9</v>
      </c>
      <c r="AA21" s="672"/>
      <c r="AB21" s="672"/>
      <c r="AC21" s="672"/>
      <c r="AD21" s="673">
        <v>382500</v>
      </c>
      <c r="AE21" s="673"/>
      <c r="AF21" s="673"/>
      <c r="AG21" s="673"/>
      <c r="AH21" s="673"/>
      <c r="AI21" s="673"/>
      <c r="AJ21" s="673"/>
      <c r="AK21" s="673"/>
      <c r="AL21" s="637">
        <v>3.9</v>
      </c>
      <c r="AM21" s="638"/>
      <c r="AN21" s="638"/>
      <c r="AO21" s="674"/>
      <c r="AP21" s="631" t="s">
        <v>267</v>
      </c>
      <c r="AQ21" s="711"/>
      <c r="AR21" s="711"/>
      <c r="AS21" s="711"/>
      <c r="AT21" s="711"/>
      <c r="AU21" s="711"/>
      <c r="AV21" s="711"/>
      <c r="AW21" s="711"/>
      <c r="AX21" s="711"/>
      <c r="AY21" s="711"/>
      <c r="AZ21" s="711"/>
      <c r="BA21" s="711"/>
      <c r="BB21" s="711"/>
      <c r="BC21" s="711"/>
      <c r="BD21" s="711"/>
      <c r="BE21" s="711"/>
      <c r="BF21" s="712"/>
      <c r="BG21" s="634" t="s">
        <v>121</v>
      </c>
      <c r="BH21" s="635"/>
      <c r="BI21" s="635"/>
      <c r="BJ21" s="635"/>
      <c r="BK21" s="635"/>
      <c r="BL21" s="635"/>
      <c r="BM21" s="635"/>
      <c r="BN21" s="636"/>
      <c r="BO21" s="672" t="s">
        <v>121</v>
      </c>
      <c r="BP21" s="672"/>
      <c r="BQ21" s="672"/>
      <c r="BR21" s="672"/>
      <c r="BS21" s="673" t="s">
        <v>121</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15">
      <c r="B22" s="631" t="s">
        <v>268</v>
      </c>
      <c r="C22" s="632"/>
      <c r="D22" s="632"/>
      <c r="E22" s="632"/>
      <c r="F22" s="632"/>
      <c r="G22" s="632"/>
      <c r="H22" s="632"/>
      <c r="I22" s="632"/>
      <c r="J22" s="632"/>
      <c r="K22" s="632"/>
      <c r="L22" s="632"/>
      <c r="M22" s="632"/>
      <c r="N22" s="632"/>
      <c r="O22" s="632"/>
      <c r="P22" s="632"/>
      <c r="Q22" s="633"/>
      <c r="R22" s="634">
        <v>382500</v>
      </c>
      <c r="S22" s="635"/>
      <c r="T22" s="635"/>
      <c r="U22" s="635"/>
      <c r="V22" s="635"/>
      <c r="W22" s="635"/>
      <c r="X22" s="635"/>
      <c r="Y22" s="636"/>
      <c r="Z22" s="672">
        <v>1.8</v>
      </c>
      <c r="AA22" s="672"/>
      <c r="AB22" s="672"/>
      <c r="AC22" s="672"/>
      <c r="AD22" s="673">
        <v>382500</v>
      </c>
      <c r="AE22" s="673"/>
      <c r="AF22" s="673"/>
      <c r="AG22" s="673"/>
      <c r="AH22" s="673"/>
      <c r="AI22" s="673"/>
      <c r="AJ22" s="673"/>
      <c r="AK22" s="673"/>
      <c r="AL22" s="637">
        <v>3.9</v>
      </c>
      <c r="AM22" s="638"/>
      <c r="AN22" s="638"/>
      <c r="AO22" s="674"/>
      <c r="AP22" s="631" t="s">
        <v>269</v>
      </c>
      <c r="AQ22" s="711"/>
      <c r="AR22" s="711"/>
      <c r="AS22" s="711"/>
      <c r="AT22" s="711"/>
      <c r="AU22" s="711"/>
      <c r="AV22" s="711"/>
      <c r="AW22" s="711"/>
      <c r="AX22" s="711"/>
      <c r="AY22" s="711"/>
      <c r="AZ22" s="711"/>
      <c r="BA22" s="711"/>
      <c r="BB22" s="711"/>
      <c r="BC22" s="711"/>
      <c r="BD22" s="711"/>
      <c r="BE22" s="711"/>
      <c r="BF22" s="712"/>
      <c r="BG22" s="634" t="s">
        <v>121</v>
      </c>
      <c r="BH22" s="635"/>
      <c r="BI22" s="635"/>
      <c r="BJ22" s="635"/>
      <c r="BK22" s="635"/>
      <c r="BL22" s="635"/>
      <c r="BM22" s="635"/>
      <c r="BN22" s="636"/>
      <c r="BO22" s="672" t="s">
        <v>121</v>
      </c>
      <c r="BP22" s="672"/>
      <c r="BQ22" s="672"/>
      <c r="BR22" s="672"/>
      <c r="BS22" s="673" t="s">
        <v>121</v>
      </c>
      <c r="BT22" s="673"/>
      <c r="BU22" s="673"/>
      <c r="BV22" s="673"/>
      <c r="BW22" s="673"/>
      <c r="BX22" s="673"/>
      <c r="BY22" s="673"/>
      <c r="BZ22" s="673"/>
      <c r="CA22" s="673"/>
      <c r="CB22" s="713"/>
      <c r="CD22" s="686" t="s">
        <v>270</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15">
      <c r="B23" s="631" t="s">
        <v>271</v>
      </c>
      <c r="C23" s="632"/>
      <c r="D23" s="632"/>
      <c r="E23" s="632"/>
      <c r="F23" s="632"/>
      <c r="G23" s="632"/>
      <c r="H23" s="632"/>
      <c r="I23" s="632"/>
      <c r="J23" s="632"/>
      <c r="K23" s="632"/>
      <c r="L23" s="632"/>
      <c r="M23" s="632"/>
      <c r="N23" s="632"/>
      <c r="O23" s="632"/>
      <c r="P23" s="632"/>
      <c r="Q23" s="633"/>
      <c r="R23" s="634">
        <v>228092</v>
      </c>
      <c r="S23" s="635"/>
      <c r="T23" s="635"/>
      <c r="U23" s="635"/>
      <c r="V23" s="635"/>
      <c r="W23" s="635"/>
      <c r="X23" s="635"/>
      <c r="Y23" s="636"/>
      <c r="Z23" s="672">
        <v>1.1000000000000001</v>
      </c>
      <c r="AA23" s="672"/>
      <c r="AB23" s="672"/>
      <c r="AC23" s="672"/>
      <c r="AD23" s="673" t="s">
        <v>121</v>
      </c>
      <c r="AE23" s="673"/>
      <c r="AF23" s="673"/>
      <c r="AG23" s="673"/>
      <c r="AH23" s="673"/>
      <c r="AI23" s="673"/>
      <c r="AJ23" s="673"/>
      <c r="AK23" s="673"/>
      <c r="AL23" s="637" t="s">
        <v>121</v>
      </c>
      <c r="AM23" s="638"/>
      <c r="AN23" s="638"/>
      <c r="AO23" s="674"/>
      <c r="AP23" s="631" t="s">
        <v>272</v>
      </c>
      <c r="AQ23" s="711"/>
      <c r="AR23" s="711"/>
      <c r="AS23" s="711"/>
      <c r="AT23" s="711"/>
      <c r="AU23" s="711"/>
      <c r="AV23" s="711"/>
      <c r="AW23" s="711"/>
      <c r="AX23" s="711"/>
      <c r="AY23" s="711"/>
      <c r="AZ23" s="711"/>
      <c r="BA23" s="711"/>
      <c r="BB23" s="711"/>
      <c r="BC23" s="711"/>
      <c r="BD23" s="711"/>
      <c r="BE23" s="711"/>
      <c r="BF23" s="712"/>
      <c r="BG23" s="634" t="s">
        <v>121</v>
      </c>
      <c r="BH23" s="635"/>
      <c r="BI23" s="635"/>
      <c r="BJ23" s="635"/>
      <c r="BK23" s="635"/>
      <c r="BL23" s="635"/>
      <c r="BM23" s="635"/>
      <c r="BN23" s="636"/>
      <c r="BO23" s="672" t="s">
        <v>121</v>
      </c>
      <c r="BP23" s="672"/>
      <c r="BQ23" s="672"/>
      <c r="BR23" s="672"/>
      <c r="BS23" s="673" t="s">
        <v>121</v>
      </c>
      <c r="BT23" s="673"/>
      <c r="BU23" s="673"/>
      <c r="BV23" s="673"/>
      <c r="BW23" s="673"/>
      <c r="BX23" s="673"/>
      <c r="BY23" s="673"/>
      <c r="BZ23" s="673"/>
      <c r="CA23" s="673"/>
      <c r="CB23" s="713"/>
      <c r="CD23" s="686" t="s">
        <v>212</v>
      </c>
      <c r="CE23" s="687"/>
      <c r="CF23" s="687"/>
      <c r="CG23" s="687"/>
      <c r="CH23" s="687"/>
      <c r="CI23" s="687"/>
      <c r="CJ23" s="687"/>
      <c r="CK23" s="687"/>
      <c r="CL23" s="687"/>
      <c r="CM23" s="687"/>
      <c r="CN23" s="687"/>
      <c r="CO23" s="687"/>
      <c r="CP23" s="687"/>
      <c r="CQ23" s="688"/>
      <c r="CR23" s="686" t="s">
        <v>273</v>
      </c>
      <c r="CS23" s="687"/>
      <c r="CT23" s="687"/>
      <c r="CU23" s="687"/>
      <c r="CV23" s="687"/>
      <c r="CW23" s="687"/>
      <c r="CX23" s="687"/>
      <c r="CY23" s="688"/>
      <c r="CZ23" s="686" t="s">
        <v>274</v>
      </c>
      <c r="DA23" s="687"/>
      <c r="DB23" s="687"/>
      <c r="DC23" s="688"/>
      <c r="DD23" s="686" t="s">
        <v>275</v>
      </c>
      <c r="DE23" s="687"/>
      <c r="DF23" s="687"/>
      <c r="DG23" s="687"/>
      <c r="DH23" s="687"/>
      <c r="DI23" s="687"/>
      <c r="DJ23" s="687"/>
      <c r="DK23" s="688"/>
      <c r="DL23" s="724" t="s">
        <v>276</v>
      </c>
      <c r="DM23" s="725"/>
      <c r="DN23" s="725"/>
      <c r="DO23" s="725"/>
      <c r="DP23" s="725"/>
      <c r="DQ23" s="725"/>
      <c r="DR23" s="725"/>
      <c r="DS23" s="725"/>
      <c r="DT23" s="725"/>
      <c r="DU23" s="725"/>
      <c r="DV23" s="726"/>
      <c r="DW23" s="686" t="s">
        <v>277</v>
      </c>
      <c r="DX23" s="687"/>
      <c r="DY23" s="687"/>
      <c r="DZ23" s="687"/>
      <c r="EA23" s="687"/>
      <c r="EB23" s="687"/>
      <c r="EC23" s="688"/>
    </row>
    <row r="24" spans="2:133" ht="11.25" customHeight="1" x14ac:dyDescent="0.15">
      <c r="B24" s="631" t="s">
        <v>278</v>
      </c>
      <c r="C24" s="632"/>
      <c r="D24" s="632"/>
      <c r="E24" s="632"/>
      <c r="F24" s="632"/>
      <c r="G24" s="632"/>
      <c r="H24" s="632"/>
      <c r="I24" s="632"/>
      <c r="J24" s="632"/>
      <c r="K24" s="632"/>
      <c r="L24" s="632"/>
      <c r="M24" s="632"/>
      <c r="N24" s="632"/>
      <c r="O24" s="632"/>
      <c r="P24" s="632"/>
      <c r="Q24" s="633"/>
      <c r="R24" s="634" t="s">
        <v>121</v>
      </c>
      <c r="S24" s="635"/>
      <c r="T24" s="635"/>
      <c r="U24" s="635"/>
      <c r="V24" s="635"/>
      <c r="W24" s="635"/>
      <c r="X24" s="635"/>
      <c r="Y24" s="636"/>
      <c r="Z24" s="672" t="s">
        <v>121</v>
      </c>
      <c r="AA24" s="672"/>
      <c r="AB24" s="672"/>
      <c r="AC24" s="672"/>
      <c r="AD24" s="673" t="s">
        <v>121</v>
      </c>
      <c r="AE24" s="673"/>
      <c r="AF24" s="673"/>
      <c r="AG24" s="673"/>
      <c r="AH24" s="673"/>
      <c r="AI24" s="673"/>
      <c r="AJ24" s="673"/>
      <c r="AK24" s="673"/>
      <c r="AL24" s="637" t="s">
        <v>121</v>
      </c>
      <c r="AM24" s="638"/>
      <c r="AN24" s="638"/>
      <c r="AO24" s="674"/>
      <c r="AP24" s="631" t="s">
        <v>279</v>
      </c>
      <c r="AQ24" s="711"/>
      <c r="AR24" s="711"/>
      <c r="AS24" s="711"/>
      <c r="AT24" s="711"/>
      <c r="AU24" s="711"/>
      <c r="AV24" s="711"/>
      <c r="AW24" s="711"/>
      <c r="AX24" s="711"/>
      <c r="AY24" s="711"/>
      <c r="AZ24" s="711"/>
      <c r="BA24" s="711"/>
      <c r="BB24" s="711"/>
      <c r="BC24" s="711"/>
      <c r="BD24" s="711"/>
      <c r="BE24" s="711"/>
      <c r="BF24" s="712"/>
      <c r="BG24" s="634" t="s">
        <v>121</v>
      </c>
      <c r="BH24" s="635"/>
      <c r="BI24" s="635"/>
      <c r="BJ24" s="635"/>
      <c r="BK24" s="635"/>
      <c r="BL24" s="635"/>
      <c r="BM24" s="635"/>
      <c r="BN24" s="636"/>
      <c r="BO24" s="672" t="s">
        <v>121</v>
      </c>
      <c r="BP24" s="672"/>
      <c r="BQ24" s="672"/>
      <c r="BR24" s="672"/>
      <c r="BS24" s="673" t="s">
        <v>121</v>
      </c>
      <c r="BT24" s="673"/>
      <c r="BU24" s="673"/>
      <c r="BV24" s="673"/>
      <c r="BW24" s="673"/>
      <c r="BX24" s="673"/>
      <c r="BY24" s="673"/>
      <c r="BZ24" s="673"/>
      <c r="CA24" s="673"/>
      <c r="CB24" s="713"/>
      <c r="CD24" s="692" t="s">
        <v>280</v>
      </c>
      <c r="CE24" s="693"/>
      <c r="CF24" s="693"/>
      <c r="CG24" s="693"/>
      <c r="CH24" s="693"/>
      <c r="CI24" s="693"/>
      <c r="CJ24" s="693"/>
      <c r="CK24" s="693"/>
      <c r="CL24" s="693"/>
      <c r="CM24" s="693"/>
      <c r="CN24" s="693"/>
      <c r="CO24" s="693"/>
      <c r="CP24" s="693"/>
      <c r="CQ24" s="694"/>
      <c r="CR24" s="689">
        <v>9006621</v>
      </c>
      <c r="CS24" s="690"/>
      <c r="CT24" s="690"/>
      <c r="CU24" s="690"/>
      <c r="CV24" s="690"/>
      <c r="CW24" s="690"/>
      <c r="CX24" s="690"/>
      <c r="CY24" s="715"/>
      <c r="CZ24" s="716">
        <v>44.2</v>
      </c>
      <c r="DA24" s="698"/>
      <c r="DB24" s="698"/>
      <c r="DC24" s="718"/>
      <c r="DD24" s="714">
        <v>5237132</v>
      </c>
      <c r="DE24" s="690"/>
      <c r="DF24" s="690"/>
      <c r="DG24" s="690"/>
      <c r="DH24" s="690"/>
      <c r="DI24" s="690"/>
      <c r="DJ24" s="690"/>
      <c r="DK24" s="715"/>
      <c r="DL24" s="714">
        <v>4782124</v>
      </c>
      <c r="DM24" s="690"/>
      <c r="DN24" s="690"/>
      <c r="DO24" s="690"/>
      <c r="DP24" s="690"/>
      <c r="DQ24" s="690"/>
      <c r="DR24" s="690"/>
      <c r="DS24" s="690"/>
      <c r="DT24" s="690"/>
      <c r="DU24" s="690"/>
      <c r="DV24" s="715"/>
      <c r="DW24" s="716">
        <v>49</v>
      </c>
      <c r="DX24" s="698"/>
      <c r="DY24" s="698"/>
      <c r="DZ24" s="698"/>
      <c r="EA24" s="698"/>
      <c r="EB24" s="698"/>
      <c r="EC24" s="717"/>
    </row>
    <row r="25" spans="2:133" ht="11.25" customHeight="1" x14ac:dyDescent="0.15">
      <c r="B25" s="631" t="s">
        <v>281</v>
      </c>
      <c r="C25" s="632"/>
      <c r="D25" s="632"/>
      <c r="E25" s="632"/>
      <c r="F25" s="632"/>
      <c r="G25" s="632"/>
      <c r="H25" s="632"/>
      <c r="I25" s="632"/>
      <c r="J25" s="632"/>
      <c r="K25" s="632"/>
      <c r="L25" s="632"/>
      <c r="M25" s="632"/>
      <c r="N25" s="632"/>
      <c r="O25" s="632"/>
      <c r="P25" s="632"/>
      <c r="Q25" s="633"/>
      <c r="R25" s="634">
        <v>9974496</v>
      </c>
      <c r="S25" s="635"/>
      <c r="T25" s="635"/>
      <c r="U25" s="635"/>
      <c r="V25" s="635"/>
      <c r="W25" s="635"/>
      <c r="X25" s="635"/>
      <c r="Y25" s="636"/>
      <c r="Z25" s="672">
        <v>47.3</v>
      </c>
      <c r="AA25" s="672"/>
      <c r="AB25" s="672"/>
      <c r="AC25" s="672"/>
      <c r="AD25" s="673">
        <v>9746404</v>
      </c>
      <c r="AE25" s="673"/>
      <c r="AF25" s="673"/>
      <c r="AG25" s="673"/>
      <c r="AH25" s="673"/>
      <c r="AI25" s="673"/>
      <c r="AJ25" s="673"/>
      <c r="AK25" s="673"/>
      <c r="AL25" s="637">
        <v>99.9</v>
      </c>
      <c r="AM25" s="638"/>
      <c r="AN25" s="638"/>
      <c r="AO25" s="674"/>
      <c r="AP25" s="631" t="s">
        <v>282</v>
      </c>
      <c r="AQ25" s="711"/>
      <c r="AR25" s="711"/>
      <c r="AS25" s="711"/>
      <c r="AT25" s="711"/>
      <c r="AU25" s="711"/>
      <c r="AV25" s="711"/>
      <c r="AW25" s="711"/>
      <c r="AX25" s="711"/>
      <c r="AY25" s="711"/>
      <c r="AZ25" s="711"/>
      <c r="BA25" s="711"/>
      <c r="BB25" s="711"/>
      <c r="BC25" s="711"/>
      <c r="BD25" s="711"/>
      <c r="BE25" s="711"/>
      <c r="BF25" s="712"/>
      <c r="BG25" s="634" t="s">
        <v>121</v>
      </c>
      <c r="BH25" s="635"/>
      <c r="BI25" s="635"/>
      <c r="BJ25" s="635"/>
      <c r="BK25" s="635"/>
      <c r="BL25" s="635"/>
      <c r="BM25" s="635"/>
      <c r="BN25" s="636"/>
      <c r="BO25" s="672" t="s">
        <v>121</v>
      </c>
      <c r="BP25" s="672"/>
      <c r="BQ25" s="672"/>
      <c r="BR25" s="672"/>
      <c r="BS25" s="673" t="s">
        <v>121</v>
      </c>
      <c r="BT25" s="673"/>
      <c r="BU25" s="673"/>
      <c r="BV25" s="673"/>
      <c r="BW25" s="673"/>
      <c r="BX25" s="673"/>
      <c r="BY25" s="673"/>
      <c r="BZ25" s="673"/>
      <c r="CA25" s="673"/>
      <c r="CB25" s="713"/>
      <c r="CD25" s="631" t="s">
        <v>283</v>
      </c>
      <c r="CE25" s="632"/>
      <c r="CF25" s="632"/>
      <c r="CG25" s="632"/>
      <c r="CH25" s="632"/>
      <c r="CI25" s="632"/>
      <c r="CJ25" s="632"/>
      <c r="CK25" s="632"/>
      <c r="CL25" s="632"/>
      <c r="CM25" s="632"/>
      <c r="CN25" s="632"/>
      <c r="CO25" s="632"/>
      <c r="CP25" s="632"/>
      <c r="CQ25" s="633"/>
      <c r="CR25" s="634">
        <v>2155245</v>
      </c>
      <c r="CS25" s="647"/>
      <c r="CT25" s="647"/>
      <c r="CU25" s="647"/>
      <c r="CV25" s="647"/>
      <c r="CW25" s="647"/>
      <c r="CX25" s="647"/>
      <c r="CY25" s="648"/>
      <c r="CZ25" s="637">
        <v>10.6</v>
      </c>
      <c r="DA25" s="649"/>
      <c r="DB25" s="649"/>
      <c r="DC25" s="650"/>
      <c r="DD25" s="640">
        <v>1850085</v>
      </c>
      <c r="DE25" s="647"/>
      <c r="DF25" s="647"/>
      <c r="DG25" s="647"/>
      <c r="DH25" s="647"/>
      <c r="DI25" s="647"/>
      <c r="DJ25" s="647"/>
      <c r="DK25" s="648"/>
      <c r="DL25" s="640">
        <v>1838357</v>
      </c>
      <c r="DM25" s="647"/>
      <c r="DN25" s="647"/>
      <c r="DO25" s="647"/>
      <c r="DP25" s="647"/>
      <c r="DQ25" s="647"/>
      <c r="DR25" s="647"/>
      <c r="DS25" s="647"/>
      <c r="DT25" s="647"/>
      <c r="DU25" s="647"/>
      <c r="DV25" s="648"/>
      <c r="DW25" s="637">
        <v>18.8</v>
      </c>
      <c r="DX25" s="649"/>
      <c r="DY25" s="649"/>
      <c r="DZ25" s="649"/>
      <c r="EA25" s="649"/>
      <c r="EB25" s="649"/>
      <c r="EC25" s="661"/>
    </row>
    <row r="26" spans="2:133" ht="11.25" customHeight="1" x14ac:dyDescent="0.15">
      <c r="B26" s="631" t="s">
        <v>284</v>
      </c>
      <c r="C26" s="632"/>
      <c r="D26" s="632"/>
      <c r="E26" s="632"/>
      <c r="F26" s="632"/>
      <c r="G26" s="632"/>
      <c r="H26" s="632"/>
      <c r="I26" s="632"/>
      <c r="J26" s="632"/>
      <c r="K26" s="632"/>
      <c r="L26" s="632"/>
      <c r="M26" s="632"/>
      <c r="N26" s="632"/>
      <c r="O26" s="632"/>
      <c r="P26" s="632"/>
      <c r="Q26" s="633"/>
      <c r="R26" s="634">
        <v>7188</v>
      </c>
      <c r="S26" s="635"/>
      <c r="T26" s="635"/>
      <c r="U26" s="635"/>
      <c r="V26" s="635"/>
      <c r="W26" s="635"/>
      <c r="X26" s="635"/>
      <c r="Y26" s="636"/>
      <c r="Z26" s="672">
        <v>0</v>
      </c>
      <c r="AA26" s="672"/>
      <c r="AB26" s="672"/>
      <c r="AC26" s="672"/>
      <c r="AD26" s="673">
        <v>7188</v>
      </c>
      <c r="AE26" s="673"/>
      <c r="AF26" s="673"/>
      <c r="AG26" s="673"/>
      <c r="AH26" s="673"/>
      <c r="AI26" s="673"/>
      <c r="AJ26" s="673"/>
      <c r="AK26" s="673"/>
      <c r="AL26" s="637">
        <v>0.1</v>
      </c>
      <c r="AM26" s="638"/>
      <c r="AN26" s="638"/>
      <c r="AO26" s="674"/>
      <c r="AP26" s="631" t="s">
        <v>285</v>
      </c>
      <c r="AQ26" s="711"/>
      <c r="AR26" s="711"/>
      <c r="AS26" s="711"/>
      <c r="AT26" s="711"/>
      <c r="AU26" s="711"/>
      <c r="AV26" s="711"/>
      <c r="AW26" s="711"/>
      <c r="AX26" s="711"/>
      <c r="AY26" s="711"/>
      <c r="AZ26" s="711"/>
      <c r="BA26" s="711"/>
      <c r="BB26" s="711"/>
      <c r="BC26" s="711"/>
      <c r="BD26" s="711"/>
      <c r="BE26" s="711"/>
      <c r="BF26" s="712"/>
      <c r="BG26" s="634" t="s">
        <v>121</v>
      </c>
      <c r="BH26" s="635"/>
      <c r="BI26" s="635"/>
      <c r="BJ26" s="635"/>
      <c r="BK26" s="635"/>
      <c r="BL26" s="635"/>
      <c r="BM26" s="635"/>
      <c r="BN26" s="636"/>
      <c r="BO26" s="672" t="s">
        <v>121</v>
      </c>
      <c r="BP26" s="672"/>
      <c r="BQ26" s="672"/>
      <c r="BR26" s="672"/>
      <c r="BS26" s="673" t="s">
        <v>121</v>
      </c>
      <c r="BT26" s="673"/>
      <c r="BU26" s="673"/>
      <c r="BV26" s="673"/>
      <c r="BW26" s="673"/>
      <c r="BX26" s="673"/>
      <c r="BY26" s="673"/>
      <c r="BZ26" s="673"/>
      <c r="CA26" s="673"/>
      <c r="CB26" s="713"/>
      <c r="CD26" s="631" t="s">
        <v>286</v>
      </c>
      <c r="CE26" s="632"/>
      <c r="CF26" s="632"/>
      <c r="CG26" s="632"/>
      <c r="CH26" s="632"/>
      <c r="CI26" s="632"/>
      <c r="CJ26" s="632"/>
      <c r="CK26" s="632"/>
      <c r="CL26" s="632"/>
      <c r="CM26" s="632"/>
      <c r="CN26" s="632"/>
      <c r="CO26" s="632"/>
      <c r="CP26" s="632"/>
      <c r="CQ26" s="633"/>
      <c r="CR26" s="634">
        <v>1188769</v>
      </c>
      <c r="CS26" s="635"/>
      <c r="CT26" s="635"/>
      <c r="CU26" s="635"/>
      <c r="CV26" s="635"/>
      <c r="CW26" s="635"/>
      <c r="CX26" s="635"/>
      <c r="CY26" s="636"/>
      <c r="CZ26" s="637">
        <v>5.8</v>
      </c>
      <c r="DA26" s="649"/>
      <c r="DB26" s="649"/>
      <c r="DC26" s="650"/>
      <c r="DD26" s="640">
        <v>941522</v>
      </c>
      <c r="DE26" s="635"/>
      <c r="DF26" s="635"/>
      <c r="DG26" s="635"/>
      <c r="DH26" s="635"/>
      <c r="DI26" s="635"/>
      <c r="DJ26" s="635"/>
      <c r="DK26" s="636"/>
      <c r="DL26" s="640" t="s">
        <v>121</v>
      </c>
      <c r="DM26" s="635"/>
      <c r="DN26" s="635"/>
      <c r="DO26" s="635"/>
      <c r="DP26" s="635"/>
      <c r="DQ26" s="635"/>
      <c r="DR26" s="635"/>
      <c r="DS26" s="635"/>
      <c r="DT26" s="635"/>
      <c r="DU26" s="635"/>
      <c r="DV26" s="636"/>
      <c r="DW26" s="637" t="s">
        <v>121</v>
      </c>
      <c r="DX26" s="649"/>
      <c r="DY26" s="649"/>
      <c r="DZ26" s="649"/>
      <c r="EA26" s="649"/>
      <c r="EB26" s="649"/>
      <c r="EC26" s="661"/>
    </row>
    <row r="27" spans="2:133" ht="11.25" customHeight="1" x14ac:dyDescent="0.15">
      <c r="B27" s="631" t="s">
        <v>287</v>
      </c>
      <c r="C27" s="632"/>
      <c r="D27" s="632"/>
      <c r="E27" s="632"/>
      <c r="F27" s="632"/>
      <c r="G27" s="632"/>
      <c r="H27" s="632"/>
      <c r="I27" s="632"/>
      <c r="J27" s="632"/>
      <c r="K27" s="632"/>
      <c r="L27" s="632"/>
      <c r="M27" s="632"/>
      <c r="N27" s="632"/>
      <c r="O27" s="632"/>
      <c r="P27" s="632"/>
      <c r="Q27" s="633"/>
      <c r="R27" s="634">
        <v>129793</v>
      </c>
      <c r="S27" s="635"/>
      <c r="T27" s="635"/>
      <c r="U27" s="635"/>
      <c r="V27" s="635"/>
      <c r="W27" s="635"/>
      <c r="X27" s="635"/>
      <c r="Y27" s="636"/>
      <c r="Z27" s="672">
        <v>0.6</v>
      </c>
      <c r="AA27" s="672"/>
      <c r="AB27" s="672"/>
      <c r="AC27" s="672"/>
      <c r="AD27" s="673" t="s">
        <v>121</v>
      </c>
      <c r="AE27" s="673"/>
      <c r="AF27" s="673"/>
      <c r="AG27" s="673"/>
      <c r="AH27" s="673"/>
      <c r="AI27" s="673"/>
      <c r="AJ27" s="673"/>
      <c r="AK27" s="673"/>
      <c r="AL27" s="637" t="s">
        <v>121</v>
      </c>
      <c r="AM27" s="638"/>
      <c r="AN27" s="638"/>
      <c r="AO27" s="674"/>
      <c r="AP27" s="631" t="s">
        <v>288</v>
      </c>
      <c r="AQ27" s="632"/>
      <c r="AR27" s="632"/>
      <c r="AS27" s="632"/>
      <c r="AT27" s="632"/>
      <c r="AU27" s="632"/>
      <c r="AV27" s="632"/>
      <c r="AW27" s="632"/>
      <c r="AX27" s="632"/>
      <c r="AY27" s="632"/>
      <c r="AZ27" s="632"/>
      <c r="BA27" s="632"/>
      <c r="BB27" s="632"/>
      <c r="BC27" s="632"/>
      <c r="BD27" s="632"/>
      <c r="BE27" s="632"/>
      <c r="BF27" s="633"/>
      <c r="BG27" s="634">
        <v>7798931</v>
      </c>
      <c r="BH27" s="635"/>
      <c r="BI27" s="635"/>
      <c r="BJ27" s="635"/>
      <c r="BK27" s="635"/>
      <c r="BL27" s="635"/>
      <c r="BM27" s="635"/>
      <c r="BN27" s="636"/>
      <c r="BO27" s="672">
        <v>100</v>
      </c>
      <c r="BP27" s="672"/>
      <c r="BQ27" s="672"/>
      <c r="BR27" s="672"/>
      <c r="BS27" s="673" t="s">
        <v>121</v>
      </c>
      <c r="BT27" s="673"/>
      <c r="BU27" s="673"/>
      <c r="BV27" s="673"/>
      <c r="BW27" s="673"/>
      <c r="BX27" s="673"/>
      <c r="BY27" s="673"/>
      <c r="BZ27" s="673"/>
      <c r="CA27" s="673"/>
      <c r="CB27" s="713"/>
      <c r="CD27" s="631" t="s">
        <v>289</v>
      </c>
      <c r="CE27" s="632"/>
      <c r="CF27" s="632"/>
      <c r="CG27" s="632"/>
      <c r="CH27" s="632"/>
      <c r="CI27" s="632"/>
      <c r="CJ27" s="632"/>
      <c r="CK27" s="632"/>
      <c r="CL27" s="632"/>
      <c r="CM27" s="632"/>
      <c r="CN27" s="632"/>
      <c r="CO27" s="632"/>
      <c r="CP27" s="632"/>
      <c r="CQ27" s="633"/>
      <c r="CR27" s="634">
        <v>5369103</v>
      </c>
      <c r="CS27" s="647"/>
      <c r="CT27" s="647"/>
      <c r="CU27" s="647"/>
      <c r="CV27" s="647"/>
      <c r="CW27" s="647"/>
      <c r="CX27" s="647"/>
      <c r="CY27" s="648"/>
      <c r="CZ27" s="637">
        <v>26.4</v>
      </c>
      <c r="DA27" s="649"/>
      <c r="DB27" s="649"/>
      <c r="DC27" s="650"/>
      <c r="DD27" s="640">
        <v>1951608</v>
      </c>
      <c r="DE27" s="647"/>
      <c r="DF27" s="647"/>
      <c r="DG27" s="647"/>
      <c r="DH27" s="647"/>
      <c r="DI27" s="647"/>
      <c r="DJ27" s="647"/>
      <c r="DK27" s="648"/>
      <c r="DL27" s="640">
        <v>1508328</v>
      </c>
      <c r="DM27" s="647"/>
      <c r="DN27" s="647"/>
      <c r="DO27" s="647"/>
      <c r="DP27" s="647"/>
      <c r="DQ27" s="647"/>
      <c r="DR27" s="647"/>
      <c r="DS27" s="647"/>
      <c r="DT27" s="647"/>
      <c r="DU27" s="647"/>
      <c r="DV27" s="648"/>
      <c r="DW27" s="637">
        <v>15.4</v>
      </c>
      <c r="DX27" s="649"/>
      <c r="DY27" s="649"/>
      <c r="DZ27" s="649"/>
      <c r="EA27" s="649"/>
      <c r="EB27" s="649"/>
      <c r="EC27" s="661"/>
    </row>
    <row r="28" spans="2:133" ht="11.25" customHeight="1" x14ac:dyDescent="0.15">
      <c r="B28" s="631" t="s">
        <v>290</v>
      </c>
      <c r="C28" s="632"/>
      <c r="D28" s="632"/>
      <c r="E28" s="632"/>
      <c r="F28" s="632"/>
      <c r="G28" s="632"/>
      <c r="H28" s="632"/>
      <c r="I28" s="632"/>
      <c r="J28" s="632"/>
      <c r="K28" s="632"/>
      <c r="L28" s="632"/>
      <c r="M28" s="632"/>
      <c r="N28" s="632"/>
      <c r="O28" s="632"/>
      <c r="P28" s="632"/>
      <c r="Q28" s="633"/>
      <c r="R28" s="634">
        <v>230677</v>
      </c>
      <c r="S28" s="635"/>
      <c r="T28" s="635"/>
      <c r="U28" s="635"/>
      <c r="V28" s="635"/>
      <c r="W28" s="635"/>
      <c r="X28" s="635"/>
      <c r="Y28" s="636"/>
      <c r="Z28" s="672">
        <v>1.1000000000000001</v>
      </c>
      <c r="AA28" s="672"/>
      <c r="AB28" s="672"/>
      <c r="AC28" s="672"/>
      <c r="AD28" s="673" t="s">
        <v>121</v>
      </c>
      <c r="AE28" s="673"/>
      <c r="AF28" s="673"/>
      <c r="AG28" s="673"/>
      <c r="AH28" s="673"/>
      <c r="AI28" s="673"/>
      <c r="AJ28" s="673"/>
      <c r="AK28" s="673"/>
      <c r="AL28" s="637" t="s">
        <v>121</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291</v>
      </c>
      <c r="CE28" s="632"/>
      <c r="CF28" s="632"/>
      <c r="CG28" s="632"/>
      <c r="CH28" s="632"/>
      <c r="CI28" s="632"/>
      <c r="CJ28" s="632"/>
      <c r="CK28" s="632"/>
      <c r="CL28" s="632"/>
      <c r="CM28" s="632"/>
      <c r="CN28" s="632"/>
      <c r="CO28" s="632"/>
      <c r="CP28" s="632"/>
      <c r="CQ28" s="633"/>
      <c r="CR28" s="634">
        <v>1482273</v>
      </c>
      <c r="CS28" s="635"/>
      <c r="CT28" s="635"/>
      <c r="CU28" s="635"/>
      <c r="CV28" s="635"/>
      <c r="CW28" s="635"/>
      <c r="CX28" s="635"/>
      <c r="CY28" s="636"/>
      <c r="CZ28" s="637">
        <v>7.3</v>
      </c>
      <c r="DA28" s="649"/>
      <c r="DB28" s="649"/>
      <c r="DC28" s="650"/>
      <c r="DD28" s="640">
        <v>1435439</v>
      </c>
      <c r="DE28" s="635"/>
      <c r="DF28" s="635"/>
      <c r="DG28" s="635"/>
      <c r="DH28" s="635"/>
      <c r="DI28" s="635"/>
      <c r="DJ28" s="635"/>
      <c r="DK28" s="636"/>
      <c r="DL28" s="640">
        <v>1435439</v>
      </c>
      <c r="DM28" s="635"/>
      <c r="DN28" s="635"/>
      <c r="DO28" s="635"/>
      <c r="DP28" s="635"/>
      <c r="DQ28" s="635"/>
      <c r="DR28" s="635"/>
      <c r="DS28" s="635"/>
      <c r="DT28" s="635"/>
      <c r="DU28" s="635"/>
      <c r="DV28" s="636"/>
      <c r="DW28" s="637">
        <v>14.7</v>
      </c>
      <c r="DX28" s="649"/>
      <c r="DY28" s="649"/>
      <c r="DZ28" s="649"/>
      <c r="EA28" s="649"/>
      <c r="EB28" s="649"/>
      <c r="EC28" s="661"/>
    </row>
    <row r="29" spans="2:133" ht="11.25" customHeight="1" x14ac:dyDescent="0.15">
      <c r="B29" s="631" t="s">
        <v>292</v>
      </c>
      <c r="C29" s="632"/>
      <c r="D29" s="632"/>
      <c r="E29" s="632"/>
      <c r="F29" s="632"/>
      <c r="G29" s="632"/>
      <c r="H29" s="632"/>
      <c r="I29" s="632"/>
      <c r="J29" s="632"/>
      <c r="K29" s="632"/>
      <c r="L29" s="632"/>
      <c r="M29" s="632"/>
      <c r="N29" s="632"/>
      <c r="O29" s="632"/>
      <c r="P29" s="632"/>
      <c r="Q29" s="633"/>
      <c r="R29" s="634">
        <v>79305</v>
      </c>
      <c r="S29" s="635"/>
      <c r="T29" s="635"/>
      <c r="U29" s="635"/>
      <c r="V29" s="635"/>
      <c r="W29" s="635"/>
      <c r="X29" s="635"/>
      <c r="Y29" s="636"/>
      <c r="Z29" s="672">
        <v>0.4</v>
      </c>
      <c r="AA29" s="672"/>
      <c r="AB29" s="672"/>
      <c r="AC29" s="672"/>
      <c r="AD29" s="673" t="s">
        <v>121</v>
      </c>
      <c r="AE29" s="673"/>
      <c r="AF29" s="673"/>
      <c r="AG29" s="673"/>
      <c r="AH29" s="673"/>
      <c r="AI29" s="673"/>
      <c r="AJ29" s="673"/>
      <c r="AK29" s="673"/>
      <c r="AL29" s="637" t="s">
        <v>121</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293</v>
      </c>
      <c r="CE29" s="654"/>
      <c r="CF29" s="631" t="s">
        <v>66</v>
      </c>
      <c r="CG29" s="632"/>
      <c r="CH29" s="632"/>
      <c r="CI29" s="632"/>
      <c r="CJ29" s="632"/>
      <c r="CK29" s="632"/>
      <c r="CL29" s="632"/>
      <c r="CM29" s="632"/>
      <c r="CN29" s="632"/>
      <c r="CO29" s="632"/>
      <c r="CP29" s="632"/>
      <c r="CQ29" s="633"/>
      <c r="CR29" s="634">
        <v>1482271</v>
      </c>
      <c r="CS29" s="647"/>
      <c r="CT29" s="647"/>
      <c r="CU29" s="647"/>
      <c r="CV29" s="647"/>
      <c r="CW29" s="647"/>
      <c r="CX29" s="647"/>
      <c r="CY29" s="648"/>
      <c r="CZ29" s="637">
        <v>7.3</v>
      </c>
      <c r="DA29" s="649"/>
      <c r="DB29" s="649"/>
      <c r="DC29" s="650"/>
      <c r="DD29" s="640">
        <v>1435437</v>
      </c>
      <c r="DE29" s="647"/>
      <c r="DF29" s="647"/>
      <c r="DG29" s="647"/>
      <c r="DH29" s="647"/>
      <c r="DI29" s="647"/>
      <c r="DJ29" s="647"/>
      <c r="DK29" s="648"/>
      <c r="DL29" s="640">
        <v>1435437</v>
      </c>
      <c r="DM29" s="647"/>
      <c r="DN29" s="647"/>
      <c r="DO29" s="647"/>
      <c r="DP29" s="647"/>
      <c r="DQ29" s="647"/>
      <c r="DR29" s="647"/>
      <c r="DS29" s="647"/>
      <c r="DT29" s="647"/>
      <c r="DU29" s="647"/>
      <c r="DV29" s="648"/>
      <c r="DW29" s="637">
        <v>14.7</v>
      </c>
      <c r="DX29" s="649"/>
      <c r="DY29" s="649"/>
      <c r="DZ29" s="649"/>
      <c r="EA29" s="649"/>
      <c r="EB29" s="649"/>
      <c r="EC29" s="661"/>
    </row>
    <row r="30" spans="2:133" ht="11.25" customHeight="1" x14ac:dyDescent="0.15">
      <c r="B30" s="631" t="s">
        <v>294</v>
      </c>
      <c r="C30" s="632"/>
      <c r="D30" s="632"/>
      <c r="E30" s="632"/>
      <c r="F30" s="632"/>
      <c r="G30" s="632"/>
      <c r="H30" s="632"/>
      <c r="I30" s="632"/>
      <c r="J30" s="632"/>
      <c r="K30" s="632"/>
      <c r="L30" s="632"/>
      <c r="M30" s="632"/>
      <c r="N30" s="632"/>
      <c r="O30" s="632"/>
      <c r="P30" s="632"/>
      <c r="Q30" s="633"/>
      <c r="R30" s="634">
        <v>4590902</v>
      </c>
      <c r="S30" s="635"/>
      <c r="T30" s="635"/>
      <c r="U30" s="635"/>
      <c r="V30" s="635"/>
      <c r="W30" s="635"/>
      <c r="X30" s="635"/>
      <c r="Y30" s="636"/>
      <c r="Z30" s="672">
        <v>21.8</v>
      </c>
      <c r="AA30" s="672"/>
      <c r="AB30" s="672"/>
      <c r="AC30" s="672"/>
      <c r="AD30" s="673" t="s">
        <v>121</v>
      </c>
      <c r="AE30" s="673"/>
      <c r="AF30" s="673"/>
      <c r="AG30" s="673"/>
      <c r="AH30" s="673"/>
      <c r="AI30" s="673"/>
      <c r="AJ30" s="673"/>
      <c r="AK30" s="673"/>
      <c r="AL30" s="637" t="s">
        <v>121</v>
      </c>
      <c r="AM30" s="638"/>
      <c r="AN30" s="638"/>
      <c r="AO30" s="674"/>
      <c r="AP30" s="686" t="s">
        <v>212</v>
      </c>
      <c r="AQ30" s="687"/>
      <c r="AR30" s="687"/>
      <c r="AS30" s="687"/>
      <c r="AT30" s="687"/>
      <c r="AU30" s="687"/>
      <c r="AV30" s="687"/>
      <c r="AW30" s="687"/>
      <c r="AX30" s="687"/>
      <c r="AY30" s="687"/>
      <c r="AZ30" s="687"/>
      <c r="BA30" s="687"/>
      <c r="BB30" s="687"/>
      <c r="BC30" s="687"/>
      <c r="BD30" s="687"/>
      <c r="BE30" s="687"/>
      <c r="BF30" s="688"/>
      <c r="BG30" s="686" t="s">
        <v>295</v>
      </c>
      <c r="BH30" s="709"/>
      <c r="BI30" s="709"/>
      <c r="BJ30" s="709"/>
      <c r="BK30" s="709"/>
      <c r="BL30" s="709"/>
      <c r="BM30" s="709"/>
      <c r="BN30" s="709"/>
      <c r="BO30" s="709"/>
      <c r="BP30" s="709"/>
      <c r="BQ30" s="710"/>
      <c r="BR30" s="686" t="s">
        <v>296</v>
      </c>
      <c r="BS30" s="709"/>
      <c r="BT30" s="709"/>
      <c r="BU30" s="709"/>
      <c r="BV30" s="709"/>
      <c r="BW30" s="709"/>
      <c r="BX30" s="709"/>
      <c r="BY30" s="709"/>
      <c r="BZ30" s="709"/>
      <c r="CA30" s="709"/>
      <c r="CB30" s="710"/>
      <c r="CD30" s="655"/>
      <c r="CE30" s="656"/>
      <c r="CF30" s="631" t="s">
        <v>297</v>
      </c>
      <c r="CG30" s="632"/>
      <c r="CH30" s="632"/>
      <c r="CI30" s="632"/>
      <c r="CJ30" s="632"/>
      <c r="CK30" s="632"/>
      <c r="CL30" s="632"/>
      <c r="CM30" s="632"/>
      <c r="CN30" s="632"/>
      <c r="CO30" s="632"/>
      <c r="CP30" s="632"/>
      <c r="CQ30" s="633"/>
      <c r="CR30" s="634">
        <v>1384120</v>
      </c>
      <c r="CS30" s="635"/>
      <c r="CT30" s="635"/>
      <c r="CU30" s="635"/>
      <c r="CV30" s="635"/>
      <c r="CW30" s="635"/>
      <c r="CX30" s="635"/>
      <c r="CY30" s="636"/>
      <c r="CZ30" s="637">
        <v>6.8</v>
      </c>
      <c r="DA30" s="649"/>
      <c r="DB30" s="649"/>
      <c r="DC30" s="650"/>
      <c r="DD30" s="640">
        <v>1337286</v>
      </c>
      <c r="DE30" s="635"/>
      <c r="DF30" s="635"/>
      <c r="DG30" s="635"/>
      <c r="DH30" s="635"/>
      <c r="DI30" s="635"/>
      <c r="DJ30" s="635"/>
      <c r="DK30" s="636"/>
      <c r="DL30" s="640">
        <v>1337286</v>
      </c>
      <c r="DM30" s="635"/>
      <c r="DN30" s="635"/>
      <c r="DO30" s="635"/>
      <c r="DP30" s="635"/>
      <c r="DQ30" s="635"/>
      <c r="DR30" s="635"/>
      <c r="DS30" s="635"/>
      <c r="DT30" s="635"/>
      <c r="DU30" s="635"/>
      <c r="DV30" s="636"/>
      <c r="DW30" s="637">
        <v>13.7</v>
      </c>
      <c r="DX30" s="649"/>
      <c r="DY30" s="649"/>
      <c r="DZ30" s="649"/>
      <c r="EA30" s="649"/>
      <c r="EB30" s="649"/>
      <c r="EC30" s="661"/>
    </row>
    <row r="31" spans="2:133" ht="11.25" customHeight="1" x14ac:dyDescent="0.15">
      <c r="B31" s="701" t="s">
        <v>298</v>
      </c>
      <c r="C31" s="702"/>
      <c r="D31" s="702"/>
      <c r="E31" s="702"/>
      <c r="F31" s="702"/>
      <c r="G31" s="702"/>
      <c r="H31" s="702"/>
      <c r="I31" s="702"/>
      <c r="J31" s="702"/>
      <c r="K31" s="702"/>
      <c r="L31" s="702"/>
      <c r="M31" s="702"/>
      <c r="N31" s="702"/>
      <c r="O31" s="702"/>
      <c r="P31" s="702"/>
      <c r="Q31" s="703"/>
      <c r="R31" s="634">
        <v>4047</v>
      </c>
      <c r="S31" s="635"/>
      <c r="T31" s="635"/>
      <c r="U31" s="635"/>
      <c r="V31" s="635"/>
      <c r="W31" s="635"/>
      <c r="X31" s="635"/>
      <c r="Y31" s="636"/>
      <c r="Z31" s="672">
        <v>0</v>
      </c>
      <c r="AA31" s="672"/>
      <c r="AB31" s="672"/>
      <c r="AC31" s="672"/>
      <c r="AD31" s="673">
        <v>4047</v>
      </c>
      <c r="AE31" s="673"/>
      <c r="AF31" s="673"/>
      <c r="AG31" s="673"/>
      <c r="AH31" s="673"/>
      <c r="AI31" s="673"/>
      <c r="AJ31" s="673"/>
      <c r="AK31" s="673"/>
      <c r="AL31" s="637">
        <v>0</v>
      </c>
      <c r="AM31" s="638"/>
      <c r="AN31" s="638"/>
      <c r="AO31" s="674"/>
      <c r="AP31" s="704" t="s">
        <v>299</v>
      </c>
      <c r="AQ31" s="705"/>
      <c r="AR31" s="705"/>
      <c r="AS31" s="705"/>
      <c r="AT31" s="706" t="s">
        <v>300</v>
      </c>
      <c r="AU31" s="212"/>
      <c r="AV31" s="212"/>
      <c r="AW31" s="212"/>
      <c r="AX31" s="692" t="s">
        <v>178</v>
      </c>
      <c r="AY31" s="693"/>
      <c r="AZ31" s="693"/>
      <c r="BA31" s="693"/>
      <c r="BB31" s="693"/>
      <c r="BC31" s="693"/>
      <c r="BD31" s="693"/>
      <c r="BE31" s="693"/>
      <c r="BF31" s="694"/>
      <c r="BG31" s="696">
        <v>99.5</v>
      </c>
      <c r="BH31" s="697"/>
      <c r="BI31" s="697"/>
      <c r="BJ31" s="697"/>
      <c r="BK31" s="697"/>
      <c r="BL31" s="697"/>
      <c r="BM31" s="698">
        <v>97.5</v>
      </c>
      <c r="BN31" s="697"/>
      <c r="BO31" s="697"/>
      <c r="BP31" s="697"/>
      <c r="BQ31" s="699"/>
      <c r="BR31" s="696">
        <v>99.4</v>
      </c>
      <c r="BS31" s="697"/>
      <c r="BT31" s="697"/>
      <c r="BU31" s="697"/>
      <c r="BV31" s="697"/>
      <c r="BW31" s="697"/>
      <c r="BX31" s="698">
        <v>97</v>
      </c>
      <c r="BY31" s="697"/>
      <c r="BZ31" s="697"/>
      <c r="CA31" s="697"/>
      <c r="CB31" s="699"/>
      <c r="CD31" s="655"/>
      <c r="CE31" s="656"/>
      <c r="CF31" s="631" t="s">
        <v>301</v>
      </c>
      <c r="CG31" s="632"/>
      <c r="CH31" s="632"/>
      <c r="CI31" s="632"/>
      <c r="CJ31" s="632"/>
      <c r="CK31" s="632"/>
      <c r="CL31" s="632"/>
      <c r="CM31" s="632"/>
      <c r="CN31" s="632"/>
      <c r="CO31" s="632"/>
      <c r="CP31" s="632"/>
      <c r="CQ31" s="633"/>
      <c r="CR31" s="634">
        <v>98151</v>
      </c>
      <c r="CS31" s="647"/>
      <c r="CT31" s="647"/>
      <c r="CU31" s="647"/>
      <c r="CV31" s="647"/>
      <c r="CW31" s="647"/>
      <c r="CX31" s="647"/>
      <c r="CY31" s="648"/>
      <c r="CZ31" s="637">
        <v>0.5</v>
      </c>
      <c r="DA31" s="649"/>
      <c r="DB31" s="649"/>
      <c r="DC31" s="650"/>
      <c r="DD31" s="640">
        <v>98151</v>
      </c>
      <c r="DE31" s="647"/>
      <c r="DF31" s="647"/>
      <c r="DG31" s="647"/>
      <c r="DH31" s="647"/>
      <c r="DI31" s="647"/>
      <c r="DJ31" s="647"/>
      <c r="DK31" s="648"/>
      <c r="DL31" s="640">
        <v>98151</v>
      </c>
      <c r="DM31" s="647"/>
      <c r="DN31" s="647"/>
      <c r="DO31" s="647"/>
      <c r="DP31" s="647"/>
      <c r="DQ31" s="647"/>
      <c r="DR31" s="647"/>
      <c r="DS31" s="647"/>
      <c r="DT31" s="647"/>
      <c r="DU31" s="647"/>
      <c r="DV31" s="648"/>
      <c r="DW31" s="637">
        <v>1</v>
      </c>
      <c r="DX31" s="649"/>
      <c r="DY31" s="649"/>
      <c r="DZ31" s="649"/>
      <c r="EA31" s="649"/>
      <c r="EB31" s="649"/>
      <c r="EC31" s="661"/>
    </row>
    <row r="32" spans="2:133" ht="11.25" customHeight="1" x14ac:dyDescent="0.15">
      <c r="B32" s="631" t="s">
        <v>302</v>
      </c>
      <c r="C32" s="632"/>
      <c r="D32" s="632"/>
      <c r="E32" s="632"/>
      <c r="F32" s="632"/>
      <c r="G32" s="632"/>
      <c r="H32" s="632"/>
      <c r="I32" s="632"/>
      <c r="J32" s="632"/>
      <c r="K32" s="632"/>
      <c r="L32" s="632"/>
      <c r="M32" s="632"/>
      <c r="N32" s="632"/>
      <c r="O32" s="632"/>
      <c r="P32" s="632"/>
      <c r="Q32" s="633"/>
      <c r="R32" s="634">
        <v>1777531</v>
      </c>
      <c r="S32" s="635"/>
      <c r="T32" s="635"/>
      <c r="U32" s="635"/>
      <c r="V32" s="635"/>
      <c r="W32" s="635"/>
      <c r="X32" s="635"/>
      <c r="Y32" s="636"/>
      <c r="Z32" s="672">
        <v>8.4</v>
      </c>
      <c r="AA32" s="672"/>
      <c r="AB32" s="672"/>
      <c r="AC32" s="672"/>
      <c r="AD32" s="673" t="s">
        <v>121</v>
      </c>
      <c r="AE32" s="673"/>
      <c r="AF32" s="673"/>
      <c r="AG32" s="673"/>
      <c r="AH32" s="673"/>
      <c r="AI32" s="673"/>
      <c r="AJ32" s="673"/>
      <c r="AK32" s="673"/>
      <c r="AL32" s="637" t="s">
        <v>121</v>
      </c>
      <c r="AM32" s="638"/>
      <c r="AN32" s="638"/>
      <c r="AO32" s="674"/>
      <c r="AP32" s="675"/>
      <c r="AQ32" s="676"/>
      <c r="AR32" s="676"/>
      <c r="AS32" s="676"/>
      <c r="AT32" s="707"/>
      <c r="AU32" s="208" t="s">
        <v>303</v>
      </c>
      <c r="AX32" s="631" t="s">
        <v>304</v>
      </c>
      <c r="AY32" s="632"/>
      <c r="AZ32" s="632"/>
      <c r="BA32" s="632"/>
      <c r="BB32" s="632"/>
      <c r="BC32" s="632"/>
      <c r="BD32" s="632"/>
      <c r="BE32" s="632"/>
      <c r="BF32" s="633"/>
      <c r="BG32" s="700">
        <v>99.4</v>
      </c>
      <c r="BH32" s="647"/>
      <c r="BI32" s="647"/>
      <c r="BJ32" s="647"/>
      <c r="BK32" s="647"/>
      <c r="BL32" s="647"/>
      <c r="BM32" s="638">
        <v>96.7</v>
      </c>
      <c r="BN32" s="647"/>
      <c r="BO32" s="647"/>
      <c r="BP32" s="647"/>
      <c r="BQ32" s="670"/>
      <c r="BR32" s="700">
        <v>99.3</v>
      </c>
      <c r="BS32" s="647"/>
      <c r="BT32" s="647"/>
      <c r="BU32" s="647"/>
      <c r="BV32" s="647"/>
      <c r="BW32" s="647"/>
      <c r="BX32" s="638">
        <v>96.3</v>
      </c>
      <c r="BY32" s="647"/>
      <c r="BZ32" s="647"/>
      <c r="CA32" s="647"/>
      <c r="CB32" s="670"/>
      <c r="CD32" s="657"/>
      <c r="CE32" s="658"/>
      <c r="CF32" s="631" t="s">
        <v>305</v>
      </c>
      <c r="CG32" s="632"/>
      <c r="CH32" s="632"/>
      <c r="CI32" s="632"/>
      <c r="CJ32" s="632"/>
      <c r="CK32" s="632"/>
      <c r="CL32" s="632"/>
      <c r="CM32" s="632"/>
      <c r="CN32" s="632"/>
      <c r="CO32" s="632"/>
      <c r="CP32" s="632"/>
      <c r="CQ32" s="633"/>
      <c r="CR32" s="634">
        <v>2</v>
      </c>
      <c r="CS32" s="635"/>
      <c r="CT32" s="635"/>
      <c r="CU32" s="635"/>
      <c r="CV32" s="635"/>
      <c r="CW32" s="635"/>
      <c r="CX32" s="635"/>
      <c r="CY32" s="636"/>
      <c r="CZ32" s="637">
        <v>0</v>
      </c>
      <c r="DA32" s="649"/>
      <c r="DB32" s="649"/>
      <c r="DC32" s="650"/>
      <c r="DD32" s="640">
        <v>2</v>
      </c>
      <c r="DE32" s="635"/>
      <c r="DF32" s="635"/>
      <c r="DG32" s="635"/>
      <c r="DH32" s="635"/>
      <c r="DI32" s="635"/>
      <c r="DJ32" s="635"/>
      <c r="DK32" s="636"/>
      <c r="DL32" s="640">
        <v>2</v>
      </c>
      <c r="DM32" s="635"/>
      <c r="DN32" s="635"/>
      <c r="DO32" s="635"/>
      <c r="DP32" s="635"/>
      <c r="DQ32" s="635"/>
      <c r="DR32" s="635"/>
      <c r="DS32" s="635"/>
      <c r="DT32" s="635"/>
      <c r="DU32" s="635"/>
      <c r="DV32" s="636"/>
      <c r="DW32" s="637">
        <v>0</v>
      </c>
      <c r="DX32" s="649"/>
      <c r="DY32" s="649"/>
      <c r="DZ32" s="649"/>
      <c r="EA32" s="649"/>
      <c r="EB32" s="649"/>
      <c r="EC32" s="661"/>
    </row>
    <row r="33" spans="2:133" ht="11.25" customHeight="1" x14ac:dyDescent="0.15">
      <c r="B33" s="631" t="s">
        <v>306</v>
      </c>
      <c r="C33" s="632"/>
      <c r="D33" s="632"/>
      <c r="E33" s="632"/>
      <c r="F33" s="632"/>
      <c r="G33" s="632"/>
      <c r="H33" s="632"/>
      <c r="I33" s="632"/>
      <c r="J33" s="632"/>
      <c r="K33" s="632"/>
      <c r="L33" s="632"/>
      <c r="M33" s="632"/>
      <c r="N33" s="632"/>
      <c r="O33" s="632"/>
      <c r="P33" s="632"/>
      <c r="Q33" s="633"/>
      <c r="R33" s="634">
        <v>466349</v>
      </c>
      <c r="S33" s="635"/>
      <c r="T33" s="635"/>
      <c r="U33" s="635"/>
      <c r="V33" s="635"/>
      <c r="W33" s="635"/>
      <c r="X33" s="635"/>
      <c r="Y33" s="636"/>
      <c r="Z33" s="672">
        <v>2.2000000000000002</v>
      </c>
      <c r="AA33" s="672"/>
      <c r="AB33" s="672"/>
      <c r="AC33" s="672"/>
      <c r="AD33" s="673" t="s">
        <v>121</v>
      </c>
      <c r="AE33" s="673"/>
      <c r="AF33" s="673"/>
      <c r="AG33" s="673"/>
      <c r="AH33" s="673"/>
      <c r="AI33" s="673"/>
      <c r="AJ33" s="673"/>
      <c r="AK33" s="673"/>
      <c r="AL33" s="637" t="s">
        <v>121</v>
      </c>
      <c r="AM33" s="638"/>
      <c r="AN33" s="638"/>
      <c r="AO33" s="674"/>
      <c r="AP33" s="677"/>
      <c r="AQ33" s="678"/>
      <c r="AR33" s="678"/>
      <c r="AS33" s="678"/>
      <c r="AT33" s="708"/>
      <c r="AU33" s="213"/>
      <c r="AV33" s="213"/>
      <c r="AW33" s="213"/>
      <c r="AX33" s="615" t="s">
        <v>307</v>
      </c>
      <c r="AY33" s="616"/>
      <c r="AZ33" s="616"/>
      <c r="BA33" s="616"/>
      <c r="BB33" s="616"/>
      <c r="BC33" s="616"/>
      <c r="BD33" s="616"/>
      <c r="BE33" s="616"/>
      <c r="BF33" s="617"/>
      <c r="BG33" s="695">
        <v>99.7</v>
      </c>
      <c r="BH33" s="619"/>
      <c r="BI33" s="619"/>
      <c r="BJ33" s="619"/>
      <c r="BK33" s="619"/>
      <c r="BL33" s="619"/>
      <c r="BM33" s="665">
        <v>98</v>
      </c>
      <c r="BN33" s="619"/>
      <c r="BO33" s="619"/>
      <c r="BP33" s="619"/>
      <c r="BQ33" s="682"/>
      <c r="BR33" s="695">
        <v>99.5</v>
      </c>
      <c r="BS33" s="619"/>
      <c r="BT33" s="619"/>
      <c r="BU33" s="619"/>
      <c r="BV33" s="619"/>
      <c r="BW33" s="619"/>
      <c r="BX33" s="665">
        <v>97.5</v>
      </c>
      <c r="BY33" s="619"/>
      <c r="BZ33" s="619"/>
      <c r="CA33" s="619"/>
      <c r="CB33" s="682"/>
      <c r="CD33" s="631" t="s">
        <v>308</v>
      </c>
      <c r="CE33" s="632"/>
      <c r="CF33" s="632"/>
      <c r="CG33" s="632"/>
      <c r="CH33" s="632"/>
      <c r="CI33" s="632"/>
      <c r="CJ33" s="632"/>
      <c r="CK33" s="632"/>
      <c r="CL33" s="632"/>
      <c r="CM33" s="632"/>
      <c r="CN33" s="632"/>
      <c r="CO33" s="632"/>
      <c r="CP33" s="632"/>
      <c r="CQ33" s="633"/>
      <c r="CR33" s="634">
        <v>7027767</v>
      </c>
      <c r="CS33" s="647"/>
      <c r="CT33" s="647"/>
      <c r="CU33" s="647"/>
      <c r="CV33" s="647"/>
      <c r="CW33" s="647"/>
      <c r="CX33" s="647"/>
      <c r="CY33" s="648"/>
      <c r="CZ33" s="637">
        <v>34.5</v>
      </c>
      <c r="DA33" s="649"/>
      <c r="DB33" s="649"/>
      <c r="DC33" s="650"/>
      <c r="DD33" s="640">
        <v>5371954</v>
      </c>
      <c r="DE33" s="647"/>
      <c r="DF33" s="647"/>
      <c r="DG33" s="647"/>
      <c r="DH33" s="647"/>
      <c r="DI33" s="647"/>
      <c r="DJ33" s="647"/>
      <c r="DK33" s="648"/>
      <c r="DL33" s="640">
        <v>4184642</v>
      </c>
      <c r="DM33" s="647"/>
      <c r="DN33" s="647"/>
      <c r="DO33" s="647"/>
      <c r="DP33" s="647"/>
      <c r="DQ33" s="647"/>
      <c r="DR33" s="647"/>
      <c r="DS33" s="647"/>
      <c r="DT33" s="647"/>
      <c r="DU33" s="647"/>
      <c r="DV33" s="648"/>
      <c r="DW33" s="637">
        <v>42.9</v>
      </c>
      <c r="DX33" s="649"/>
      <c r="DY33" s="649"/>
      <c r="DZ33" s="649"/>
      <c r="EA33" s="649"/>
      <c r="EB33" s="649"/>
      <c r="EC33" s="661"/>
    </row>
    <row r="34" spans="2:133" ht="11.25" customHeight="1" x14ac:dyDescent="0.15">
      <c r="B34" s="631" t="s">
        <v>309</v>
      </c>
      <c r="C34" s="632"/>
      <c r="D34" s="632"/>
      <c r="E34" s="632"/>
      <c r="F34" s="632"/>
      <c r="G34" s="632"/>
      <c r="H34" s="632"/>
      <c r="I34" s="632"/>
      <c r="J34" s="632"/>
      <c r="K34" s="632"/>
      <c r="L34" s="632"/>
      <c r="M34" s="632"/>
      <c r="N34" s="632"/>
      <c r="O34" s="632"/>
      <c r="P34" s="632"/>
      <c r="Q34" s="633"/>
      <c r="R34" s="634">
        <v>321317</v>
      </c>
      <c r="S34" s="635"/>
      <c r="T34" s="635"/>
      <c r="U34" s="635"/>
      <c r="V34" s="635"/>
      <c r="W34" s="635"/>
      <c r="X34" s="635"/>
      <c r="Y34" s="636"/>
      <c r="Z34" s="672">
        <v>1.5</v>
      </c>
      <c r="AA34" s="672"/>
      <c r="AB34" s="672"/>
      <c r="AC34" s="672"/>
      <c r="AD34" s="673" t="s">
        <v>121</v>
      </c>
      <c r="AE34" s="673"/>
      <c r="AF34" s="673"/>
      <c r="AG34" s="673"/>
      <c r="AH34" s="673"/>
      <c r="AI34" s="673"/>
      <c r="AJ34" s="673"/>
      <c r="AK34" s="673"/>
      <c r="AL34" s="637" t="s">
        <v>121</v>
      </c>
      <c r="AM34" s="638"/>
      <c r="AN34" s="638"/>
      <c r="AO34" s="674"/>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1" t="s">
        <v>310</v>
      </c>
      <c r="CE34" s="632"/>
      <c r="CF34" s="632"/>
      <c r="CG34" s="632"/>
      <c r="CH34" s="632"/>
      <c r="CI34" s="632"/>
      <c r="CJ34" s="632"/>
      <c r="CK34" s="632"/>
      <c r="CL34" s="632"/>
      <c r="CM34" s="632"/>
      <c r="CN34" s="632"/>
      <c r="CO34" s="632"/>
      <c r="CP34" s="632"/>
      <c r="CQ34" s="633"/>
      <c r="CR34" s="634">
        <v>3011562</v>
      </c>
      <c r="CS34" s="635"/>
      <c r="CT34" s="635"/>
      <c r="CU34" s="635"/>
      <c r="CV34" s="635"/>
      <c r="CW34" s="635"/>
      <c r="CX34" s="635"/>
      <c r="CY34" s="636"/>
      <c r="CZ34" s="637">
        <v>14.8</v>
      </c>
      <c r="DA34" s="649"/>
      <c r="DB34" s="649"/>
      <c r="DC34" s="650"/>
      <c r="DD34" s="640">
        <v>2093338</v>
      </c>
      <c r="DE34" s="635"/>
      <c r="DF34" s="635"/>
      <c r="DG34" s="635"/>
      <c r="DH34" s="635"/>
      <c r="DI34" s="635"/>
      <c r="DJ34" s="635"/>
      <c r="DK34" s="636"/>
      <c r="DL34" s="640">
        <v>1837943</v>
      </c>
      <c r="DM34" s="635"/>
      <c r="DN34" s="635"/>
      <c r="DO34" s="635"/>
      <c r="DP34" s="635"/>
      <c r="DQ34" s="635"/>
      <c r="DR34" s="635"/>
      <c r="DS34" s="635"/>
      <c r="DT34" s="635"/>
      <c r="DU34" s="635"/>
      <c r="DV34" s="636"/>
      <c r="DW34" s="637">
        <v>18.8</v>
      </c>
      <c r="DX34" s="649"/>
      <c r="DY34" s="649"/>
      <c r="DZ34" s="649"/>
      <c r="EA34" s="649"/>
      <c r="EB34" s="649"/>
      <c r="EC34" s="661"/>
    </row>
    <row r="35" spans="2:133" ht="11.25" customHeight="1" x14ac:dyDescent="0.15">
      <c r="B35" s="631" t="s">
        <v>311</v>
      </c>
      <c r="C35" s="632"/>
      <c r="D35" s="632"/>
      <c r="E35" s="632"/>
      <c r="F35" s="632"/>
      <c r="G35" s="632"/>
      <c r="H35" s="632"/>
      <c r="I35" s="632"/>
      <c r="J35" s="632"/>
      <c r="K35" s="632"/>
      <c r="L35" s="632"/>
      <c r="M35" s="632"/>
      <c r="N35" s="632"/>
      <c r="O35" s="632"/>
      <c r="P35" s="632"/>
      <c r="Q35" s="633"/>
      <c r="R35" s="634">
        <v>441954</v>
      </c>
      <c r="S35" s="635"/>
      <c r="T35" s="635"/>
      <c r="U35" s="635"/>
      <c r="V35" s="635"/>
      <c r="W35" s="635"/>
      <c r="X35" s="635"/>
      <c r="Y35" s="636"/>
      <c r="Z35" s="672">
        <v>2.1</v>
      </c>
      <c r="AA35" s="672"/>
      <c r="AB35" s="672"/>
      <c r="AC35" s="672"/>
      <c r="AD35" s="673" t="s">
        <v>121</v>
      </c>
      <c r="AE35" s="673"/>
      <c r="AF35" s="673"/>
      <c r="AG35" s="673"/>
      <c r="AH35" s="673"/>
      <c r="AI35" s="673"/>
      <c r="AJ35" s="673"/>
      <c r="AK35" s="673"/>
      <c r="AL35" s="637" t="s">
        <v>121</v>
      </c>
      <c r="AM35" s="638"/>
      <c r="AN35" s="638"/>
      <c r="AO35" s="674"/>
      <c r="AP35" s="216"/>
      <c r="AQ35" s="686" t="s">
        <v>312</v>
      </c>
      <c r="AR35" s="687"/>
      <c r="AS35" s="687"/>
      <c r="AT35" s="687"/>
      <c r="AU35" s="687"/>
      <c r="AV35" s="687"/>
      <c r="AW35" s="687"/>
      <c r="AX35" s="687"/>
      <c r="AY35" s="687"/>
      <c r="AZ35" s="687"/>
      <c r="BA35" s="687"/>
      <c r="BB35" s="687"/>
      <c r="BC35" s="687"/>
      <c r="BD35" s="687"/>
      <c r="BE35" s="687"/>
      <c r="BF35" s="688"/>
      <c r="BG35" s="686" t="s">
        <v>313</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314</v>
      </c>
      <c r="CE35" s="632"/>
      <c r="CF35" s="632"/>
      <c r="CG35" s="632"/>
      <c r="CH35" s="632"/>
      <c r="CI35" s="632"/>
      <c r="CJ35" s="632"/>
      <c r="CK35" s="632"/>
      <c r="CL35" s="632"/>
      <c r="CM35" s="632"/>
      <c r="CN35" s="632"/>
      <c r="CO35" s="632"/>
      <c r="CP35" s="632"/>
      <c r="CQ35" s="633"/>
      <c r="CR35" s="634">
        <v>69962</v>
      </c>
      <c r="CS35" s="647"/>
      <c r="CT35" s="647"/>
      <c r="CU35" s="647"/>
      <c r="CV35" s="647"/>
      <c r="CW35" s="647"/>
      <c r="CX35" s="647"/>
      <c r="CY35" s="648"/>
      <c r="CZ35" s="637">
        <v>0.3</v>
      </c>
      <c r="DA35" s="649"/>
      <c r="DB35" s="649"/>
      <c r="DC35" s="650"/>
      <c r="DD35" s="640">
        <v>64956</v>
      </c>
      <c r="DE35" s="647"/>
      <c r="DF35" s="647"/>
      <c r="DG35" s="647"/>
      <c r="DH35" s="647"/>
      <c r="DI35" s="647"/>
      <c r="DJ35" s="647"/>
      <c r="DK35" s="648"/>
      <c r="DL35" s="640">
        <v>21386</v>
      </c>
      <c r="DM35" s="647"/>
      <c r="DN35" s="647"/>
      <c r="DO35" s="647"/>
      <c r="DP35" s="647"/>
      <c r="DQ35" s="647"/>
      <c r="DR35" s="647"/>
      <c r="DS35" s="647"/>
      <c r="DT35" s="647"/>
      <c r="DU35" s="647"/>
      <c r="DV35" s="648"/>
      <c r="DW35" s="637">
        <v>0.2</v>
      </c>
      <c r="DX35" s="649"/>
      <c r="DY35" s="649"/>
      <c r="DZ35" s="649"/>
      <c r="EA35" s="649"/>
      <c r="EB35" s="649"/>
      <c r="EC35" s="661"/>
    </row>
    <row r="36" spans="2:133" ht="11.25" customHeight="1" x14ac:dyDescent="0.15">
      <c r="B36" s="631" t="s">
        <v>315</v>
      </c>
      <c r="C36" s="632"/>
      <c r="D36" s="632"/>
      <c r="E36" s="632"/>
      <c r="F36" s="632"/>
      <c r="G36" s="632"/>
      <c r="H36" s="632"/>
      <c r="I36" s="632"/>
      <c r="J36" s="632"/>
      <c r="K36" s="632"/>
      <c r="L36" s="632"/>
      <c r="M36" s="632"/>
      <c r="N36" s="632"/>
      <c r="O36" s="632"/>
      <c r="P36" s="632"/>
      <c r="Q36" s="633"/>
      <c r="R36" s="634">
        <v>1015685</v>
      </c>
      <c r="S36" s="635"/>
      <c r="T36" s="635"/>
      <c r="U36" s="635"/>
      <c r="V36" s="635"/>
      <c r="W36" s="635"/>
      <c r="X36" s="635"/>
      <c r="Y36" s="636"/>
      <c r="Z36" s="672">
        <v>4.8</v>
      </c>
      <c r="AA36" s="672"/>
      <c r="AB36" s="672"/>
      <c r="AC36" s="672"/>
      <c r="AD36" s="673" t="s">
        <v>121</v>
      </c>
      <c r="AE36" s="673"/>
      <c r="AF36" s="673"/>
      <c r="AG36" s="673"/>
      <c r="AH36" s="673"/>
      <c r="AI36" s="673"/>
      <c r="AJ36" s="673"/>
      <c r="AK36" s="673"/>
      <c r="AL36" s="637" t="s">
        <v>121</v>
      </c>
      <c r="AM36" s="638"/>
      <c r="AN36" s="638"/>
      <c r="AO36" s="674"/>
      <c r="AP36" s="216"/>
      <c r="AQ36" s="683" t="s">
        <v>316</v>
      </c>
      <c r="AR36" s="684"/>
      <c r="AS36" s="684"/>
      <c r="AT36" s="684"/>
      <c r="AU36" s="684"/>
      <c r="AV36" s="684"/>
      <c r="AW36" s="684"/>
      <c r="AX36" s="684"/>
      <c r="AY36" s="685"/>
      <c r="AZ36" s="689">
        <v>1483629</v>
      </c>
      <c r="BA36" s="690"/>
      <c r="BB36" s="690"/>
      <c r="BC36" s="690"/>
      <c r="BD36" s="690"/>
      <c r="BE36" s="690"/>
      <c r="BF36" s="691"/>
      <c r="BG36" s="692" t="s">
        <v>317</v>
      </c>
      <c r="BH36" s="693"/>
      <c r="BI36" s="693"/>
      <c r="BJ36" s="693"/>
      <c r="BK36" s="693"/>
      <c r="BL36" s="693"/>
      <c r="BM36" s="693"/>
      <c r="BN36" s="693"/>
      <c r="BO36" s="693"/>
      <c r="BP36" s="693"/>
      <c r="BQ36" s="693"/>
      <c r="BR36" s="693"/>
      <c r="BS36" s="693"/>
      <c r="BT36" s="693"/>
      <c r="BU36" s="694"/>
      <c r="BV36" s="689">
        <v>95670</v>
      </c>
      <c r="BW36" s="690"/>
      <c r="BX36" s="690"/>
      <c r="BY36" s="690"/>
      <c r="BZ36" s="690"/>
      <c r="CA36" s="690"/>
      <c r="CB36" s="691"/>
      <c r="CD36" s="631" t="s">
        <v>318</v>
      </c>
      <c r="CE36" s="632"/>
      <c r="CF36" s="632"/>
      <c r="CG36" s="632"/>
      <c r="CH36" s="632"/>
      <c r="CI36" s="632"/>
      <c r="CJ36" s="632"/>
      <c r="CK36" s="632"/>
      <c r="CL36" s="632"/>
      <c r="CM36" s="632"/>
      <c r="CN36" s="632"/>
      <c r="CO36" s="632"/>
      <c r="CP36" s="632"/>
      <c r="CQ36" s="633"/>
      <c r="CR36" s="634">
        <v>2124062</v>
      </c>
      <c r="CS36" s="635"/>
      <c r="CT36" s="635"/>
      <c r="CU36" s="635"/>
      <c r="CV36" s="635"/>
      <c r="CW36" s="635"/>
      <c r="CX36" s="635"/>
      <c r="CY36" s="636"/>
      <c r="CZ36" s="637">
        <v>10.4</v>
      </c>
      <c r="DA36" s="649"/>
      <c r="DB36" s="649"/>
      <c r="DC36" s="650"/>
      <c r="DD36" s="640">
        <v>1732622</v>
      </c>
      <c r="DE36" s="635"/>
      <c r="DF36" s="635"/>
      <c r="DG36" s="635"/>
      <c r="DH36" s="635"/>
      <c r="DI36" s="635"/>
      <c r="DJ36" s="635"/>
      <c r="DK36" s="636"/>
      <c r="DL36" s="640">
        <v>1267851</v>
      </c>
      <c r="DM36" s="635"/>
      <c r="DN36" s="635"/>
      <c r="DO36" s="635"/>
      <c r="DP36" s="635"/>
      <c r="DQ36" s="635"/>
      <c r="DR36" s="635"/>
      <c r="DS36" s="635"/>
      <c r="DT36" s="635"/>
      <c r="DU36" s="635"/>
      <c r="DV36" s="636"/>
      <c r="DW36" s="637">
        <v>13</v>
      </c>
      <c r="DX36" s="649"/>
      <c r="DY36" s="649"/>
      <c r="DZ36" s="649"/>
      <c r="EA36" s="649"/>
      <c r="EB36" s="649"/>
      <c r="EC36" s="661"/>
    </row>
    <row r="37" spans="2:133" ht="11.25" customHeight="1" x14ac:dyDescent="0.15">
      <c r="B37" s="631" t="s">
        <v>319</v>
      </c>
      <c r="C37" s="632"/>
      <c r="D37" s="632"/>
      <c r="E37" s="632"/>
      <c r="F37" s="632"/>
      <c r="G37" s="632"/>
      <c r="H37" s="632"/>
      <c r="I37" s="632"/>
      <c r="J37" s="632"/>
      <c r="K37" s="632"/>
      <c r="L37" s="632"/>
      <c r="M37" s="632"/>
      <c r="N37" s="632"/>
      <c r="O37" s="632"/>
      <c r="P37" s="632"/>
      <c r="Q37" s="633"/>
      <c r="R37" s="634">
        <v>99010</v>
      </c>
      <c r="S37" s="635"/>
      <c r="T37" s="635"/>
      <c r="U37" s="635"/>
      <c r="V37" s="635"/>
      <c r="W37" s="635"/>
      <c r="X37" s="635"/>
      <c r="Y37" s="636"/>
      <c r="Z37" s="672">
        <v>0.5</v>
      </c>
      <c r="AA37" s="672"/>
      <c r="AB37" s="672"/>
      <c r="AC37" s="672"/>
      <c r="AD37" s="673" t="s">
        <v>121</v>
      </c>
      <c r="AE37" s="673"/>
      <c r="AF37" s="673"/>
      <c r="AG37" s="673"/>
      <c r="AH37" s="673"/>
      <c r="AI37" s="673"/>
      <c r="AJ37" s="673"/>
      <c r="AK37" s="673"/>
      <c r="AL37" s="637" t="s">
        <v>121</v>
      </c>
      <c r="AM37" s="638"/>
      <c r="AN37" s="638"/>
      <c r="AO37" s="674"/>
      <c r="AQ37" s="667" t="s">
        <v>320</v>
      </c>
      <c r="AR37" s="668"/>
      <c r="AS37" s="668"/>
      <c r="AT37" s="668"/>
      <c r="AU37" s="668"/>
      <c r="AV37" s="668"/>
      <c r="AW37" s="668"/>
      <c r="AX37" s="668"/>
      <c r="AY37" s="669"/>
      <c r="AZ37" s="634">
        <v>254567</v>
      </c>
      <c r="BA37" s="635"/>
      <c r="BB37" s="635"/>
      <c r="BC37" s="635"/>
      <c r="BD37" s="647"/>
      <c r="BE37" s="647"/>
      <c r="BF37" s="670"/>
      <c r="BG37" s="631" t="s">
        <v>321</v>
      </c>
      <c r="BH37" s="632"/>
      <c r="BI37" s="632"/>
      <c r="BJ37" s="632"/>
      <c r="BK37" s="632"/>
      <c r="BL37" s="632"/>
      <c r="BM37" s="632"/>
      <c r="BN37" s="632"/>
      <c r="BO37" s="632"/>
      <c r="BP37" s="632"/>
      <c r="BQ37" s="632"/>
      <c r="BR37" s="632"/>
      <c r="BS37" s="632"/>
      <c r="BT37" s="632"/>
      <c r="BU37" s="633"/>
      <c r="BV37" s="634">
        <v>75847</v>
      </c>
      <c r="BW37" s="635"/>
      <c r="BX37" s="635"/>
      <c r="BY37" s="635"/>
      <c r="BZ37" s="635"/>
      <c r="CA37" s="635"/>
      <c r="CB37" s="671"/>
      <c r="CD37" s="631" t="s">
        <v>322</v>
      </c>
      <c r="CE37" s="632"/>
      <c r="CF37" s="632"/>
      <c r="CG37" s="632"/>
      <c r="CH37" s="632"/>
      <c r="CI37" s="632"/>
      <c r="CJ37" s="632"/>
      <c r="CK37" s="632"/>
      <c r="CL37" s="632"/>
      <c r="CM37" s="632"/>
      <c r="CN37" s="632"/>
      <c r="CO37" s="632"/>
      <c r="CP37" s="632"/>
      <c r="CQ37" s="633"/>
      <c r="CR37" s="634">
        <v>727150</v>
      </c>
      <c r="CS37" s="647"/>
      <c r="CT37" s="647"/>
      <c r="CU37" s="647"/>
      <c r="CV37" s="647"/>
      <c r="CW37" s="647"/>
      <c r="CX37" s="647"/>
      <c r="CY37" s="648"/>
      <c r="CZ37" s="637">
        <v>3.6</v>
      </c>
      <c r="DA37" s="649"/>
      <c r="DB37" s="649"/>
      <c r="DC37" s="650"/>
      <c r="DD37" s="640">
        <v>727150</v>
      </c>
      <c r="DE37" s="647"/>
      <c r="DF37" s="647"/>
      <c r="DG37" s="647"/>
      <c r="DH37" s="647"/>
      <c r="DI37" s="647"/>
      <c r="DJ37" s="647"/>
      <c r="DK37" s="648"/>
      <c r="DL37" s="640">
        <v>607470</v>
      </c>
      <c r="DM37" s="647"/>
      <c r="DN37" s="647"/>
      <c r="DO37" s="647"/>
      <c r="DP37" s="647"/>
      <c r="DQ37" s="647"/>
      <c r="DR37" s="647"/>
      <c r="DS37" s="647"/>
      <c r="DT37" s="647"/>
      <c r="DU37" s="647"/>
      <c r="DV37" s="648"/>
      <c r="DW37" s="637">
        <v>6.2</v>
      </c>
      <c r="DX37" s="649"/>
      <c r="DY37" s="649"/>
      <c r="DZ37" s="649"/>
      <c r="EA37" s="649"/>
      <c r="EB37" s="649"/>
      <c r="EC37" s="661"/>
    </row>
    <row r="38" spans="2:133" ht="11.25" customHeight="1" x14ac:dyDescent="0.15">
      <c r="B38" s="631" t="s">
        <v>323</v>
      </c>
      <c r="C38" s="632"/>
      <c r="D38" s="632"/>
      <c r="E38" s="632"/>
      <c r="F38" s="632"/>
      <c r="G38" s="632"/>
      <c r="H38" s="632"/>
      <c r="I38" s="632"/>
      <c r="J38" s="632"/>
      <c r="K38" s="632"/>
      <c r="L38" s="632"/>
      <c r="M38" s="632"/>
      <c r="N38" s="632"/>
      <c r="O38" s="632"/>
      <c r="P38" s="632"/>
      <c r="Q38" s="633"/>
      <c r="R38" s="634">
        <v>1946000</v>
      </c>
      <c r="S38" s="635"/>
      <c r="T38" s="635"/>
      <c r="U38" s="635"/>
      <c r="V38" s="635"/>
      <c r="W38" s="635"/>
      <c r="X38" s="635"/>
      <c r="Y38" s="636"/>
      <c r="Z38" s="672">
        <v>9.1999999999999993</v>
      </c>
      <c r="AA38" s="672"/>
      <c r="AB38" s="672"/>
      <c r="AC38" s="672"/>
      <c r="AD38" s="673" t="s">
        <v>121</v>
      </c>
      <c r="AE38" s="673"/>
      <c r="AF38" s="673"/>
      <c r="AG38" s="673"/>
      <c r="AH38" s="673"/>
      <c r="AI38" s="673"/>
      <c r="AJ38" s="673"/>
      <c r="AK38" s="673"/>
      <c r="AL38" s="637" t="s">
        <v>121</v>
      </c>
      <c r="AM38" s="638"/>
      <c r="AN38" s="638"/>
      <c r="AO38" s="674"/>
      <c r="AQ38" s="667" t="s">
        <v>324</v>
      </c>
      <c r="AR38" s="668"/>
      <c r="AS38" s="668"/>
      <c r="AT38" s="668"/>
      <c r="AU38" s="668"/>
      <c r="AV38" s="668"/>
      <c r="AW38" s="668"/>
      <c r="AX38" s="668"/>
      <c r="AY38" s="669"/>
      <c r="AZ38" s="634" t="s">
        <v>121</v>
      </c>
      <c r="BA38" s="635"/>
      <c r="BB38" s="635"/>
      <c r="BC38" s="635"/>
      <c r="BD38" s="647"/>
      <c r="BE38" s="647"/>
      <c r="BF38" s="670"/>
      <c r="BG38" s="631" t="s">
        <v>325</v>
      </c>
      <c r="BH38" s="632"/>
      <c r="BI38" s="632"/>
      <c r="BJ38" s="632"/>
      <c r="BK38" s="632"/>
      <c r="BL38" s="632"/>
      <c r="BM38" s="632"/>
      <c r="BN38" s="632"/>
      <c r="BO38" s="632"/>
      <c r="BP38" s="632"/>
      <c r="BQ38" s="632"/>
      <c r="BR38" s="632"/>
      <c r="BS38" s="632"/>
      <c r="BT38" s="632"/>
      <c r="BU38" s="633"/>
      <c r="BV38" s="634">
        <v>4101</v>
      </c>
      <c r="BW38" s="635"/>
      <c r="BX38" s="635"/>
      <c r="BY38" s="635"/>
      <c r="BZ38" s="635"/>
      <c r="CA38" s="635"/>
      <c r="CB38" s="671"/>
      <c r="CD38" s="631" t="s">
        <v>326</v>
      </c>
      <c r="CE38" s="632"/>
      <c r="CF38" s="632"/>
      <c r="CG38" s="632"/>
      <c r="CH38" s="632"/>
      <c r="CI38" s="632"/>
      <c r="CJ38" s="632"/>
      <c r="CK38" s="632"/>
      <c r="CL38" s="632"/>
      <c r="CM38" s="632"/>
      <c r="CN38" s="632"/>
      <c r="CO38" s="632"/>
      <c r="CP38" s="632"/>
      <c r="CQ38" s="633"/>
      <c r="CR38" s="634">
        <v>1229062</v>
      </c>
      <c r="CS38" s="635"/>
      <c r="CT38" s="635"/>
      <c r="CU38" s="635"/>
      <c r="CV38" s="635"/>
      <c r="CW38" s="635"/>
      <c r="CX38" s="635"/>
      <c r="CY38" s="636"/>
      <c r="CZ38" s="637">
        <v>6</v>
      </c>
      <c r="DA38" s="649"/>
      <c r="DB38" s="649"/>
      <c r="DC38" s="650"/>
      <c r="DD38" s="640">
        <v>991607</v>
      </c>
      <c r="DE38" s="635"/>
      <c r="DF38" s="635"/>
      <c r="DG38" s="635"/>
      <c r="DH38" s="635"/>
      <c r="DI38" s="635"/>
      <c r="DJ38" s="635"/>
      <c r="DK38" s="636"/>
      <c r="DL38" s="640">
        <v>961874</v>
      </c>
      <c r="DM38" s="635"/>
      <c r="DN38" s="635"/>
      <c r="DO38" s="635"/>
      <c r="DP38" s="635"/>
      <c r="DQ38" s="635"/>
      <c r="DR38" s="635"/>
      <c r="DS38" s="635"/>
      <c r="DT38" s="635"/>
      <c r="DU38" s="635"/>
      <c r="DV38" s="636"/>
      <c r="DW38" s="637">
        <v>9.9</v>
      </c>
      <c r="DX38" s="649"/>
      <c r="DY38" s="649"/>
      <c r="DZ38" s="649"/>
      <c r="EA38" s="649"/>
      <c r="EB38" s="649"/>
      <c r="EC38" s="661"/>
    </row>
    <row r="39" spans="2:133" ht="11.25" customHeight="1" x14ac:dyDescent="0.15">
      <c r="B39" s="631" t="s">
        <v>327</v>
      </c>
      <c r="C39" s="632"/>
      <c r="D39" s="632"/>
      <c r="E39" s="632"/>
      <c r="F39" s="632"/>
      <c r="G39" s="632"/>
      <c r="H39" s="632"/>
      <c r="I39" s="632"/>
      <c r="J39" s="632"/>
      <c r="K39" s="632"/>
      <c r="L39" s="632"/>
      <c r="M39" s="632"/>
      <c r="N39" s="632"/>
      <c r="O39" s="632"/>
      <c r="P39" s="632"/>
      <c r="Q39" s="633"/>
      <c r="R39" s="634" t="s">
        <v>121</v>
      </c>
      <c r="S39" s="635"/>
      <c r="T39" s="635"/>
      <c r="U39" s="635"/>
      <c r="V39" s="635"/>
      <c r="W39" s="635"/>
      <c r="X39" s="635"/>
      <c r="Y39" s="636"/>
      <c r="Z39" s="672" t="s">
        <v>121</v>
      </c>
      <c r="AA39" s="672"/>
      <c r="AB39" s="672"/>
      <c r="AC39" s="672"/>
      <c r="AD39" s="673" t="s">
        <v>121</v>
      </c>
      <c r="AE39" s="673"/>
      <c r="AF39" s="673"/>
      <c r="AG39" s="673"/>
      <c r="AH39" s="673"/>
      <c r="AI39" s="673"/>
      <c r="AJ39" s="673"/>
      <c r="AK39" s="673"/>
      <c r="AL39" s="637" t="s">
        <v>121</v>
      </c>
      <c r="AM39" s="638"/>
      <c r="AN39" s="638"/>
      <c r="AO39" s="674"/>
      <c r="AQ39" s="667" t="s">
        <v>328</v>
      </c>
      <c r="AR39" s="668"/>
      <c r="AS39" s="668"/>
      <c r="AT39" s="668"/>
      <c r="AU39" s="668"/>
      <c r="AV39" s="668"/>
      <c r="AW39" s="668"/>
      <c r="AX39" s="668"/>
      <c r="AY39" s="669"/>
      <c r="AZ39" s="634" t="s">
        <v>121</v>
      </c>
      <c r="BA39" s="635"/>
      <c r="BB39" s="635"/>
      <c r="BC39" s="635"/>
      <c r="BD39" s="647"/>
      <c r="BE39" s="647"/>
      <c r="BF39" s="670"/>
      <c r="BG39" s="631" t="s">
        <v>329</v>
      </c>
      <c r="BH39" s="632"/>
      <c r="BI39" s="632"/>
      <c r="BJ39" s="632"/>
      <c r="BK39" s="632"/>
      <c r="BL39" s="632"/>
      <c r="BM39" s="632"/>
      <c r="BN39" s="632"/>
      <c r="BO39" s="632"/>
      <c r="BP39" s="632"/>
      <c r="BQ39" s="632"/>
      <c r="BR39" s="632"/>
      <c r="BS39" s="632"/>
      <c r="BT39" s="632"/>
      <c r="BU39" s="633"/>
      <c r="BV39" s="634">
        <v>6305</v>
      </c>
      <c r="BW39" s="635"/>
      <c r="BX39" s="635"/>
      <c r="BY39" s="635"/>
      <c r="BZ39" s="635"/>
      <c r="CA39" s="635"/>
      <c r="CB39" s="671"/>
      <c r="CD39" s="631" t="s">
        <v>330</v>
      </c>
      <c r="CE39" s="632"/>
      <c r="CF39" s="632"/>
      <c r="CG39" s="632"/>
      <c r="CH39" s="632"/>
      <c r="CI39" s="632"/>
      <c r="CJ39" s="632"/>
      <c r="CK39" s="632"/>
      <c r="CL39" s="632"/>
      <c r="CM39" s="632"/>
      <c r="CN39" s="632"/>
      <c r="CO39" s="632"/>
      <c r="CP39" s="632"/>
      <c r="CQ39" s="633"/>
      <c r="CR39" s="634">
        <v>497531</v>
      </c>
      <c r="CS39" s="647"/>
      <c r="CT39" s="647"/>
      <c r="CU39" s="647"/>
      <c r="CV39" s="647"/>
      <c r="CW39" s="647"/>
      <c r="CX39" s="647"/>
      <c r="CY39" s="648"/>
      <c r="CZ39" s="637">
        <v>2.4</v>
      </c>
      <c r="DA39" s="649"/>
      <c r="DB39" s="649"/>
      <c r="DC39" s="650"/>
      <c r="DD39" s="640">
        <v>393843</v>
      </c>
      <c r="DE39" s="647"/>
      <c r="DF39" s="647"/>
      <c r="DG39" s="647"/>
      <c r="DH39" s="647"/>
      <c r="DI39" s="647"/>
      <c r="DJ39" s="647"/>
      <c r="DK39" s="648"/>
      <c r="DL39" s="640" t="s">
        <v>121</v>
      </c>
      <c r="DM39" s="647"/>
      <c r="DN39" s="647"/>
      <c r="DO39" s="647"/>
      <c r="DP39" s="647"/>
      <c r="DQ39" s="647"/>
      <c r="DR39" s="647"/>
      <c r="DS39" s="647"/>
      <c r="DT39" s="647"/>
      <c r="DU39" s="647"/>
      <c r="DV39" s="648"/>
      <c r="DW39" s="637" t="s">
        <v>121</v>
      </c>
      <c r="DX39" s="649"/>
      <c r="DY39" s="649"/>
      <c r="DZ39" s="649"/>
      <c r="EA39" s="649"/>
      <c r="EB39" s="649"/>
      <c r="EC39" s="661"/>
    </row>
    <row r="40" spans="2:133" ht="11.25" customHeight="1" x14ac:dyDescent="0.15">
      <c r="B40" s="631" t="s">
        <v>331</v>
      </c>
      <c r="C40" s="632"/>
      <c r="D40" s="632"/>
      <c r="E40" s="632"/>
      <c r="F40" s="632"/>
      <c r="G40" s="632"/>
      <c r="H40" s="632"/>
      <c r="I40" s="632"/>
      <c r="J40" s="632"/>
      <c r="K40" s="632"/>
      <c r="L40" s="632"/>
      <c r="M40" s="632"/>
      <c r="N40" s="632"/>
      <c r="O40" s="632"/>
      <c r="P40" s="632"/>
      <c r="Q40" s="633"/>
      <c r="R40" s="634">
        <v>7400</v>
      </c>
      <c r="S40" s="635"/>
      <c r="T40" s="635"/>
      <c r="U40" s="635"/>
      <c r="V40" s="635"/>
      <c r="W40" s="635"/>
      <c r="X40" s="635"/>
      <c r="Y40" s="636"/>
      <c r="Z40" s="672">
        <v>0</v>
      </c>
      <c r="AA40" s="672"/>
      <c r="AB40" s="672"/>
      <c r="AC40" s="672"/>
      <c r="AD40" s="673" t="s">
        <v>121</v>
      </c>
      <c r="AE40" s="673"/>
      <c r="AF40" s="673"/>
      <c r="AG40" s="673"/>
      <c r="AH40" s="673"/>
      <c r="AI40" s="673"/>
      <c r="AJ40" s="673"/>
      <c r="AK40" s="673"/>
      <c r="AL40" s="637" t="s">
        <v>121</v>
      </c>
      <c r="AM40" s="638"/>
      <c r="AN40" s="638"/>
      <c r="AO40" s="674"/>
      <c r="AQ40" s="667" t="s">
        <v>332</v>
      </c>
      <c r="AR40" s="668"/>
      <c r="AS40" s="668"/>
      <c r="AT40" s="668"/>
      <c r="AU40" s="668"/>
      <c r="AV40" s="668"/>
      <c r="AW40" s="668"/>
      <c r="AX40" s="668"/>
      <c r="AY40" s="669"/>
      <c r="AZ40" s="634" t="s">
        <v>121</v>
      </c>
      <c r="BA40" s="635"/>
      <c r="BB40" s="635"/>
      <c r="BC40" s="635"/>
      <c r="BD40" s="647"/>
      <c r="BE40" s="647"/>
      <c r="BF40" s="670"/>
      <c r="BG40" s="675" t="s">
        <v>333</v>
      </c>
      <c r="BH40" s="676"/>
      <c r="BI40" s="676"/>
      <c r="BJ40" s="676"/>
      <c r="BK40" s="676"/>
      <c r="BL40" s="217"/>
      <c r="BM40" s="632" t="s">
        <v>334</v>
      </c>
      <c r="BN40" s="632"/>
      <c r="BO40" s="632"/>
      <c r="BP40" s="632"/>
      <c r="BQ40" s="632"/>
      <c r="BR40" s="632"/>
      <c r="BS40" s="632"/>
      <c r="BT40" s="632"/>
      <c r="BU40" s="633"/>
      <c r="BV40" s="634">
        <v>107</v>
      </c>
      <c r="BW40" s="635"/>
      <c r="BX40" s="635"/>
      <c r="BY40" s="635"/>
      <c r="BZ40" s="635"/>
      <c r="CA40" s="635"/>
      <c r="CB40" s="671"/>
      <c r="CD40" s="631" t="s">
        <v>335</v>
      </c>
      <c r="CE40" s="632"/>
      <c r="CF40" s="632"/>
      <c r="CG40" s="632"/>
      <c r="CH40" s="632"/>
      <c r="CI40" s="632"/>
      <c r="CJ40" s="632"/>
      <c r="CK40" s="632"/>
      <c r="CL40" s="632"/>
      <c r="CM40" s="632"/>
      <c r="CN40" s="632"/>
      <c r="CO40" s="632"/>
      <c r="CP40" s="632"/>
      <c r="CQ40" s="633"/>
      <c r="CR40" s="634">
        <v>95588</v>
      </c>
      <c r="CS40" s="635"/>
      <c r="CT40" s="635"/>
      <c r="CU40" s="635"/>
      <c r="CV40" s="635"/>
      <c r="CW40" s="635"/>
      <c r="CX40" s="635"/>
      <c r="CY40" s="636"/>
      <c r="CZ40" s="637">
        <v>0.5</v>
      </c>
      <c r="DA40" s="649"/>
      <c r="DB40" s="649"/>
      <c r="DC40" s="650"/>
      <c r="DD40" s="640">
        <v>95588</v>
      </c>
      <c r="DE40" s="635"/>
      <c r="DF40" s="635"/>
      <c r="DG40" s="635"/>
      <c r="DH40" s="635"/>
      <c r="DI40" s="635"/>
      <c r="DJ40" s="635"/>
      <c r="DK40" s="636"/>
      <c r="DL40" s="640">
        <v>95588</v>
      </c>
      <c r="DM40" s="635"/>
      <c r="DN40" s="635"/>
      <c r="DO40" s="635"/>
      <c r="DP40" s="635"/>
      <c r="DQ40" s="635"/>
      <c r="DR40" s="635"/>
      <c r="DS40" s="635"/>
      <c r="DT40" s="635"/>
      <c r="DU40" s="635"/>
      <c r="DV40" s="636"/>
      <c r="DW40" s="637">
        <v>1</v>
      </c>
      <c r="DX40" s="649"/>
      <c r="DY40" s="649"/>
      <c r="DZ40" s="649"/>
      <c r="EA40" s="649"/>
      <c r="EB40" s="649"/>
      <c r="EC40" s="661"/>
    </row>
    <row r="41" spans="2:133" ht="11.25" customHeight="1" x14ac:dyDescent="0.15">
      <c r="B41" s="615" t="s">
        <v>336</v>
      </c>
      <c r="C41" s="616"/>
      <c r="D41" s="616"/>
      <c r="E41" s="616"/>
      <c r="F41" s="616"/>
      <c r="G41" s="616"/>
      <c r="H41" s="616"/>
      <c r="I41" s="616"/>
      <c r="J41" s="616"/>
      <c r="K41" s="616"/>
      <c r="L41" s="616"/>
      <c r="M41" s="616"/>
      <c r="N41" s="616"/>
      <c r="O41" s="616"/>
      <c r="P41" s="616"/>
      <c r="Q41" s="617"/>
      <c r="R41" s="618">
        <v>21084254</v>
      </c>
      <c r="S41" s="659"/>
      <c r="T41" s="659"/>
      <c r="U41" s="659"/>
      <c r="V41" s="659"/>
      <c r="W41" s="659"/>
      <c r="X41" s="659"/>
      <c r="Y41" s="662"/>
      <c r="Z41" s="663">
        <v>100</v>
      </c>
      <c r="AA41" s="663"/>
      <c r="AB41" s="663"/>
      <c r="AC41" s="663"/>
      <c r="AD41" s="664">
        <v>9757639</v>
      </c>
      <c r="AE41" s="664"/>
      <c r="AF41" s="664"/>
      <c r="AG41" s="664"/>
      <c r="AH41" s="664"/>
      <c r="AI41" s="664"/>
      <c r="AJ41" s="664"/>
      <c r="AK41" s="664"/>
      <c r="AL41" s="621">
        <v>100</v>
      </c>
      <c r="AM41" s="665"/>
      <c r="AN41" s="665"/>
      <c r="AO41" s="666"/>
      <c r="AQ41" s="667" t="s">
        <v>337</v>
      </c>
      <c r="AR41" s="668"/>
      <c r="AS41" s="668"/>
      <c r="AT41" s="668"/>
      <c r="AU41" s="668"/>
      <c r="AV41" s="668"/>
      <c r="AW41" s="668"/>
      <c r="AX41" s="668"/>
      <c r="AY41" s="669"/>
      <c r="AZ41" s="634">
        <v>272656</v>
      </c>
      <c r="BA41" s="635"/>
      <c r="BB41" s="635"/>
      <c r="BC41" s="635"/>
      <c r="BD41" s="647"/>
      <c r="BE41" s="647"/>
      <c r="BF41" s="670"/>
      <c r="BG41" s="675"/>
      <c r="BH41" s="676"/>
      <c r="BI41" s="676"/>
      <c r="BJ41" s="676"/>
      <c r="BK41" s="676"/>
      <c r="BL41" s="217"/>
      <c r="BM41" s="632" t="s">
        <v>338</v>
      </c>
      <c r="BN41" s="632"/>
      <c r="BO41" s="632"/>
      <c r="BP41" s="632"/>
      <c r="BQ41" s="632"/>
      <c r="BR41" s="632"/>
      <c r="BS41" s="632"/>
      <c r="BT41" s="632"/>
      <c r="BU41" s="633"/>
      <c r="BV41" s="634" t="s">
        <v>121</v>
      </c>
      <c r="BW41" s="635"/>
      <c r="BX41" s="635"/>
      <c r="BY41" s="635"/>
      <c r="BZ41" s="635"/>
      <c r="CA41" s="635"/>
      <c r="CB41" s="671"/>
      <c r="CD41" s="631" t="s">
        <v>339</v>
      </c>
      <c r="CE41" s="632"/>
      <c r="CF41" s="632"/>
      <c r="CG41" s="632"/>
      <c r="CH41" s="632"/>
      <c r="CI41" s="632"/>
      <c r="CJ41" s="632"/>
      <c r="CK41" s="632"/>
      <c r="CL41" s="632"/>
      <c r="CM41" s="632"/>
      <c r="CN41" s="632"/>
      <c r="CO41" s="632"/>
      <c r="CP41" s="632"/>
      <c r="CQ41" s="633"/>
      <c r="CR41" s="634" t="s">
        <v>121</v>
      </c>
      <c r="CS41" s="647"/>
      <c r="CT41" s="647"/>
      <c r="CU41" s="647"/>
      <c r="CV41" s="647"/>
      <c r="CW41" s="647"/>
      <c r="CX41" s="647"/>
      <c r="CY41" s="648"/>
      <c r="CZ41" s="637" t="s">
        <v>121</v>
      </c>
      <c r="DA41" s="649"/>
      <c r="DB41" s="649"/>
      <c r="DC41" s="650"/>
      <c r="DD41" s="640" t="s">
        <v>121</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15">
      <c r="AQ42" s="679" t="s">
        <v>340</v>
      </c>
      <c r="AR42" s="680"/>
      <c r="AS42" s="680"/>
      <c r="AT42" s="680"/>
      <c r="AU42" s="680"/>
      <c r="AV42" s="680"/>
      <c r="AW42" s="680"/>
      <c r="AX42" s="680"/>
      <c r="AY42" s="681"/>
      <c r="AZ42" s="618">
        <v>956406</v>
      </c>
      <c r="BA42" s="659"/>
      <c r="BB42" s="659"/>
      <c r="BC42" s="659"/>
      <c r="BD42" s="619"/>
      <c r="BE42" s="619"/>
      <c r="BF42" s="682"/>
      <c r="BG42" s="677"/>
      <c r="BH42" s="678"/>
      <c r="BI42" s="678"/>
      <c r="BJ42" s="678"/>
      <c r="BK42" s="678"/>
      <c r="BL42" s="218"/>
      <c r="BM42" s="616" t="s">
        <v>341</v>
      </c>
      <c r="BN42" s="616"/>
      <c r="BO42" s="616"/>
      <c r="BP42" s="616"/>
      <c r="BQ42" s="616"/>
      <c r="BR42" s="616"/>
      <c r="BS42" s="616"/>
      <c r="BT42" s="616"/>
      <c r="BU42" s="617"/>
      <c r="BV42" s="618">
        <v>362</v>
      </c>
      <c r="BW42" s="659"/>
      <c r="BX42" s="659"/>
      <c r="BY42" s="659"/>
      <c r="BZ42" s="659"/>
      <c r="CA42" s="659"/>
      <c r="CB42" s="660"/>
      <c r="CD42" s="631" t="s">
        <v>342</v>
      </c>
      <c r="CE42" s="632"/>
      <c r="CF42" s="632"/>
      <c r="CG42" s="632"/>
      <c r="CH42" s="632"/>
      <c r="CI42" s="632"/>
      <c r="CJ42" s="632"/>
      <c r="CK42" s="632"/>
      <c r="CL42" s="632"/>
      <c r="CM42" s="632"/>
      <c r="CN42" s="632"/>
      <c r="CO42" s="632"/>
      <c r="CP42" s="632"/>
      <c r="CQ42" s="633"/>
      <c r="CR42" s="634">
        <v>4325514</v>
      </c>
      <c r="CS42" s="647"/>
      <c r="CT42" s="647"/>
      <c r="CU42" s="647"/>
      <c r="CV42" s="647"/>
      <c r="CW42" s="647"/>
      <c r="CX42" s="647"/>
      <c r="CY42" s="648"/>
      <c r="CZ42" s="637">
        <v>21.2</v>
      </c>
      <c r="DA42" s="649"/>
      <c r="DB42" s="649"/>
      <c r="DC42" s="650"/>
      <c r="DD42" s="640">
        <v>784760</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15">
      <c r="B43" s="208" t="s">
        <v>343</v>
      </c>
      <c r="CD43" s="631" t="s">
        <v>344</v>
      </c>
      <c r="CE43" s="632"/>
      <c r="CF43" s="632"/>
      <c r="CG43" s="632"/>
      <c r="CH43" s="632"/>
      <c r="CI43" s="632"/>
      <c r="CJ43" s="632"/>
      <c r="CK43" s="632"/>
      <c r="CL43" s="632"/>
      <c r="CM43" s="632"/>
      <c r="CN43" s="632"/>
      <c r="CO43" s="632"/>
      <c r="CP43" s="632"/>
      <c r="CQ43" s="633"/>
      <c r="CR43" s="634">
        <v>185102</v>
      </c>
      <c r="CS43" s="647"/>
      <c r="CT43" s="647"/>
      <c r="CU43" s="647"/>
      <c r="CV43" s="647"/>
      <c r="CW43" s="647"/>
      <c r="CX43" s="647"/>
      <c r="CY43" s="648"/>
      <c r="CZ43" s="637">
        <v>0.9</v>
      </c>
      <c r="DA43" s="649"/>
      <c r="DB43" s="649"/>
      <c r="DC43" s="650"/>
      <c r="DD43" s="640">
        <v>184634</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15">
      <c r="B44" s="651" t="s">
        <v>345</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293</v>
      </c>
      <c r="CE44" s="654"/>
      <c r="CF44" s="631" t="s">
        <v>346</v>
      </c>
      <c r="CG44" s="632"/>
      <c r="CH44" s="632"/>
      <c r="CI44" s="632"/>
      <c r="CJ44" s="632"/>
      <c r="CK44" s="632"/>
      <c r="CL44" s="632"/>
      <c r="CM44" s="632"/>
      <c r="CN44" s="632"/>
      <c r="CO44" s="632"/>
      <c r="CP44" s="632"/>
      <c r="CQ44" s="633"/>
      <c r="CR44" s="634">
        <v>4325293</v>
      </c>
      <c r="CS44" s="635"/>
      <c r="CT44" s="635"/>
      <c r="CU44" s="635"/>
      <c r="CV44" s="635"/>
      <c r="CW44" s="635"/>
      <c r="CX44" s="635"/>
      <c r="CY44" s="636"/>
      <c r="CZ44" s="637">
        <v>21.2</v>
      </c>
      <c r="DA44" s="638"/>
      <c r="DB44" s="638"/>
      <c r="DC44" s="639"/>
      <c r="DD44" s="640">
        <v>784760</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15">
      <c r="B45" s="651" t="s">
        <v>347</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348</v>
      </c>
      <c r="CG45" s="632"/>
      <c r="CH45" s="632"/>
      <c r="CI45" s="632"/>
      <c r="CJ45" s="632"/>
      <c r="CK45" s="632"/>
      <c r="CL45" s="632"/>
      <c r="CM45" s="632"/>
      <c r="CN45" s="632"/>
      <c r="CO45" s="632"/>
      <c r="CP45" s="632"/>
      <c r="CQ45" s="633"/>
      <c r="CR45" s="634">
        <v>3558628</v>
      </c>
      <c r="CS45" s="647"/>
      <c r="CT45" s="647"/>
      <c r="CU45" s="647"/>
      <c r="CV45" s="647"/>
      <c r="CW45" s="647"/>
      <c r="CX45" s="647"/>
      <c r="CY45" s="648"/>
      <c r="CZ45" s="637">
        <v>17.5</v>
      </c>
      <c r="DA45" s="649"/>
      <c r="DB45" s="649"/>
      <c r="DC45" s="650"/>
      <c r="DD45" s="640">
        <v>480491</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15">
      <c r="B46" s="219"/>
      <c r="CD46" s="655"/>
      <c r="CE46" s="656"/>
      <c r="CF46" s="631" t="s">
        <v>349</v>
      </c>
      <c r="CG46" s="632"/>
      <c r="CH46" s="632"/>
      <c r="CI46" s="632"/>
      <c r="CJ46" s="632"/>
      <c r="CK46" s="632"/>
      <c r="CL46" s="632"/>
      <c r="CM46" s="632"/>
      <c r="CN46" s="632"/>
      <c r="CO46" s="632"/>
      <c r="CP46" s="632"/>
      <c r="CQ46" s="633"/>
      <c r="CR46" s="634">
        <v>731025</v>
      </c>
      <c r="CS46" s="635"/>
      <c r="CT46" s="635"/>
      <c r="CU46" s="635"/>
      <c r="CV46" s="635"/>
      <c r="CW46" s="635"/>
      <c r="CX46" s="635"/>
      <c r="CY46" s="636"/>
      <c r="CZ46" s="637">
        <v>3.6</v>
      </c>
      <c r="DA46" s="638"/>
      <c r="DB46" s="638"/>
      <c r="DC46" s="639"/>
      <c r="DD46" s="640">
        <v>298429</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15">
      <c r="B47" s="219"/>
      <c r="CD47" s="655"/>
      <c r="CE47" s="656"/>
      <c r="CF47" s="631" t="s">
        <v>350</v>
      </c>
      <c r="CG47" s="632"/>
      <c r="CH47" s="632"/>
      <c r="CI47" s="632"/>
      <c r="CJ47" s="632"/>
      <c r="CK47" s="632"/>
      <c r="CL47" s="632"/>
      <c r="CM47" s="632"/>
      <c r="CN47" s="632"/>
      <c r="CO47" s="632"/>
      <c r="CP47" s="632"/>
      <c r="CQ47" s="633"/>
      <c r="CR47" s="634">
        <v>221</v>
      </c>
      <c r="CS47" s="647"/>
      <c r="CT47" s="647"/>
      <c r="CU47" s="647"/>
      <c r="CV47" s="647"/>
      <c r="CW47" s="647"/>
      <c r="CX47" s="647"/>
      <c r="CY47" s="648"/>
      <c r="CZ47" s="637">
        <v>0</v>
      </c>
      <c r="DA47" s="649"/>
      <c r="DB47" s="649"/>
      <c r="DC47" s="650"/>
      <c r="DD47" s="640" t="s">
        <v>121</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x14ac:dyDescent="0.15">
      <c r="B48" s="219"/>
      <c r="CD48" s="657"/>
      <c r="CE48" s="658"/>
      <c r="CF48" s="631" t="s">
        <v>351</v>
      </c>
      <c r="CG48" s="632"/>
      <c r="CH48" s="632"/>
      <c r="CI48" s="632"/>
      <c r="CJ48" s="632"/>
      <c r="CK48" s="632"/>
      <c r="CL48" s="632"/>
      <c r="CM48" s="632"/>
      <c r="CN48" s="632"/>
      <c r="CO48" s="632"/>
      <c r="CP48" s="632"/>
      <c r="CQ48" s="633"/>
      <c r="CR48" s="634" t="s">
        <v>121</v>
      </c>
      <c r="CS48" s="635"/>
      <c r="CT48" s="635"/>
      <c r="CU48" s="635"/>
      <c r="CV48" s="635"/>
      <c r="CW48" s="635"/>
      <c r="CX48" s="635"/>
      <c r="CY48" s="636"/>
      <c r="CZ48" s="637" t="s">
        <v>121</v>
      </c>
      <c r="DA48" s="638"/>
      <c r="DB48" s="638"/>
      <c r="DC48" s="639"/>
      <c r="DD48" s="640" t="s">
        <v>121</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15">
      <c r="B49" s="219"/>
      <c r="CD49" s="615" t="s">
        <v>352</v>
      </c>
      <c r="CE49" s="616"/>
      <c r="CF49" s="616"/>
      <c r="CG49" s="616"/>
      <c r="CH49" s="616"/>
      <c r="CI49" s="616"/>
      <c r="CJ49" s="616"/>
      <c r="CK49" s="616"/>
      <c r="CL49" s="616"/>
      <c r="CM49" s="616"/>
      <c r="CN49" s="616"/>
      <c r="CO49" s="616"/>
      <c r="CP49" s="616"/>
      <c r="CQ49" s="617"/>
      <c r="CR49" s="618">
        <v>20359902</v>
      </c>
      <c r="CS49" s="619"/>
      <c r="CT49" s="619"/>
      <c r="CU49" s="619"/>
      <c r="CV49" s="619"/>
      <c r="CW49" s="619"/>
      <c r="CX49" s="619"/>
      <c r="CY49" s="620"/>
      <c r="CZ49" s="621">
        <v>100</v>
      </c>
      <c r="DA49" s="622"/>
      <c r="DB49" s="622"/>
      <c r="DC49" s="623"/>
      <c r="DD49" s="624">
        <v>11393846</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cfvd/kSz8yDoO7JG0cvgF4GXi2xh66l3/XCYCpagUlfCGIpZp1Ydl5+hTaoKEwu3Tuey98DeJJdzOMwT55Ba3g==" saltValue="ph5eF4lJQL+gKmKuRqrvT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9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60" zoomScaleNormal="60"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1103" t="s">
        <v>353</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354</v>
      </c>
      <c r="DK2" s="1105"/>
      <c r="DL2" s="1105"/>
      <c r="DM2" s="1105"/>
      <c r="DN2" s="1105"/>
      <c r="DO2" s="1106"/>
      <c r="DP2" s="222"/>
      <c r="DQ2" s="1104" t="s">
        <v>355</v>
      </c>
      <c r="DR2" s="1105"/>
      <c r="DS2" s="1105"/>
      <c r="DT2" s="1105"/>
      <c r="DU2" s="1105"/>
      <c r="DV2" s="1105"/>
      <c r="DW2" s="1105"/>
      <c r="DX2" s="1105"/>
      <c r="DY2" s="1105"/>
      <c r="DZ2" s="1106"/>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1072" t="s">
        <v>356</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357</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8"/>
    </row>
    <row r="5" spans="1:131" s="229" customFormat="1" ht="26.25" customHeight="1" x14ac:dyDescent="0.15">
      <c r="A5" s="1008" t="s">
        <v>358</v>
      </c>
      <c r="B5" s="1009"/>
      <c r="C5" s="1009"/>
      <c r="D5" s="1009"/>
      <c r="E5" s="1009"/>
      <c r="F5" s="1009"/>
      <c r="G5" s="1009"/>
      <c r="H5" s="1009"/>
      <c r="I5" s="1009"/>
      <c r="J5" s="1009"/>
      <c r="K5" s="1009"/>
      <c r="L5" s="1009"/>
      <c r="M5" s="1009"/>
      <c r="N5" s="1009"/>
      <c r="O5" s="1009"/>
      <c r="P5" s="1010"/>
      <c r="Q5" s="1014" t="s">
        <v>359</v>
      </c>
      <c r="R5" s="1015"/>
      <c r="S5" s="1015"/>
      <c r="T5" s="1015"/>
      <c r="U5" s="1016"/>
      <c r="V5" s="1014" t="s">
        <v>360</v>
      </c>
      <c r="W5" s="1015"/>
      <c r="X5" s="1015"/>
      <c r="Y5" s="1015"/>
      <c r="Z5" s="1016"/>
      <c r="AA5" s="1014" t="s">
        <v>361</v>
      </c>
      <c r="AB5" s="1015"/>
      <c r="AC5" s="1015"/>
      <c r="AD5" s="1015"/>
      <c r="AE5" s="1015"/>
      <c r="AF5" s="1107" t="s">
        <v>362</v>
      </c>
      <c r="AG5" s="1015"/>
      <c r="AH5" s="1015"/>
      <c r="AI5" s="1015"/>
      <c r="AJ5" s="1028"/>
      <c r="AK5" s="1015" t="s">
        <v>363</v>
      </c>
      <c r="AL5" s="1015"/>
      <c r="AM5" s="1015"/>
      <c r="AN5" s="1015"/>
      <c r="AO5" s="1016"/>
      <c r="AP5" s="1014" t="s">
        <v>364</v>
      </c>
      <c r="AQ5" s="1015"/>
      <c r="AR5" s="1015"/>
      <c r="AS5" s="1015"/>
      <c r="AT5" s="1016"/>
      <c r="AU5" s="1014" t="s">
        <v>365</v>
      </c>
      <c r="AV5" s="1015"/>
      <c r="AW5" s="1015"/>
      <c r="AX5" s="1015"/>
      <c r="AY5" s="1028"/>
      <c r="AZ5" s="226"/>
      <c r="BA5" s="226"/>
      <c r="BB5" s="226"/>
      <c r="BC5" s="226"/>
      <c r="BD5" s="226"/>
      <c r="BE5" s="227"/>
      <c r="BF5" s="227"/>
      <c r="BG5" s="227"/>
      <c r="BH5" s="227"/>
      <c r="BI5" s="227"/>
      <c r="BJ5" s="227"/>
      <c r="BK5" s="227"/>
      <c r="BL5" s="227"/>
      <c r="BM5" s="227"/>
      <c r="BN5" s="227"/>
      <c r="BO5" s="227"/>
      <c r="BP5" s="227"/>
      <c r="BQ5" s="1008" t="s">
        <v>366</v>
      </c>
      <c r="BR5" s="1009"/>
      <c r="BS5" s="1009"/>
      <c r="BT5" s="1009"/>
      <c r="BU5" s="1009"/>
      <c r="BV5" s="1009"/>
      <c r="BW5" s="1009"/>
      <c r="BX5" s="1009"/>
      <c r="BY5" s="1009"/>
      <c r="BZ5" s="1009"/>
      <c r="CA5" s="1009"/>
      <c r="CB5" s="1009"/>
      <c r="CC5" s="1009"/>
      <c r="CD5" s="1009"/>
      <c r="CE5" s="1009"/>
      <c r="CF5" s="1009"/>
      <c r="CG5" s="1010"/>
      <c r="CH5" s="1014" t="s">
        <v>367</v>
      </c>
      <c r="CI5" s="1015"/>
      <c r="CJ5" s="1015"/>
      <c r="CK5" s="1015"/>
      <c r="CL5" s="1016"/>
      <c r="CM5" s="1014" t="s">
        <v>368</v>
      </c>
      <c r="CN5" s="1015"/>
      <c r="CO5" s="1015"/>
      <c r="CP5" s="1015"/>
      <c r="CQ5" s="1016"/>
      <c r="CR5" s="1014" t="s">
        <v>369</v>
      </c>
      <c r="CS5" s="1015"/>
      <c r="CT5" s="1015"/>
      <c r="CU5" s="1015"/>
      <c r="CV5" s="1016"/>
      <c r="CW5" s="1014" t="s">
        <v>370</v>
      </c>
      <c r="CX5" s="1015"/>
      <c r="CY5" s="1015"/>
      <c r="CZ5" s="1015"/>
      <c r="DA5" s="1016"/>
      <c r="DB5" s="1014" t="s">
        <v>371</v>
      </c>
      <c r="DC5" s="1015"/>
      <c r="DD5" s="1015"/>
      <c r="DE5" s="1015"/>
      <c r="DF5" s="1016"/>
      <c r="DG5" s="1097" t="s">
        <v>372</v>
      </c>
      <c r="DH5" s="1098"/>
      <c r="DI5" s="1098"/>
      <c r="DJ5" s="1098"/>
      <c r="DK5" s="1099"/>
      <c r="DL5" s="1097" t="s">
        <v>373</v>
      </c>
      <c r="DM5" s="1098"/>
      <c r="DN5" s="1098"/>
      <c r="DO5" s="1098"/>
      <c r="DP5" s="1099"/>
      <c r="DQ5" s="1014" t="s">
        <v>374</v>
      </c>
      <c r="DR5" s="1015"/>
      <c r="DS5" s="1015"/>
      <c r="DT5" s="1015"/>
      <c r="DU5" s="1016"/>
      <c r="DV5" s="1014" t="s">
        <v>365</v>
      </c>
      <c r="DW5" s="1015"/>
      <c r="DX5" s="1015"/>
      <c r="DY5" s="1015"/>
      <c r="DZ5" s="1028"/>
      <c r="EA5" s="228"/>
    </row>
    <row r="6" spans="1:131" s="229" customFormat="1" ht="26.25" customHeight="1" thickBot="1" x14ac:dyDescent="0.2">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8"/>
    </row>
    <row r="7" spans="1:131" s="229" customFormat="1" ht="26.25" customHeight="1" thickTop="1" x14ac:dyDescent="0.15">
      <c r="A7" s="230">
        <v>1</v>
      </c>
      <c r="B7" s="1060" t="s">
        <v>375</v>
      </c>
      <c r="C7" s="1061"/>
      <c r="D7" s="1061"/>
      <c r="E7" s="1061"/>
      <c r="F7" s="1061"/>
      <c r="G7" s="1061"/>
      <c r="H7" s="1061"/>
      <c r="I7" s="1061"/>
      <c r="J7" s="1061"/>
      <c r="K7" s="1061"/>
      <c r="L7" s="1061"/>
      <c r="M7" s="1061"/>
      <c r="N7" s="1061"/>
      <c r="O7" s="1061"/>
      <c r="P7" s="1062"/>
      <c r="Q7" s="1115">
        <v>21084</v>
      </c>
      <c r="R7" s="1116"/>
      <c r="S7" s="1116"/>
      <c r="T7" s="1116"/>
      <c r="U7" s="1116"/>
      <c r="V7" s="1116">
        <v>20360</v>
      </c>
      <c r="W7" s="1116"/>
      <c r="X7" s="1116"/>
      <c r="Y7" s="1116"/>
      <c r="Z7" s="1116"/>
      <c r="AA7" s="1116">
        <v>724</v>
      </c>
      <c r="AB7" s="1116"/>
      <c r="AC7" s="1116"/>
      <c r="AD7" s="1116"/>
      <c r="AE7" s="1117"/>
      <c r="AF7" s="1118">
        <v>307</v>
      </c>
      <c r="AG7" s="1119"/>
      <c r="AH7" s="1119"/>
      <c r="AI7" s="1119"/>
      <c r="AJ7" s="1120"/>
      <c r="AK7" s="1121">
        <v>427</v>
      </c>
      <c r="AL7" s="1122"/>
      <c r="AM7" s="1122"/>
      <c r="AN7" s="1122"/>
      <c r="AO7" s="1122"/>
      <c r="AP7" s="1122">
        <v>17978</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0">
        <v>1</v>
      </c>
      <c r="BR7" s="231"/>
      <c r="BS7" s="1112" t="s">
        <v>557</v>
      </c>
      <c r="BT7" s="1113"/>
      <c r="BU7" s="1113"/>
      <c r="BV7" s="1113"/>
      <c r="BW7" s="1113"/>
      <c r="BX7" s="1113"/>
      <c r="BY7" s="1113"/>
      <c r="BZ7" s="1113"/>
      <c r="CA7" s="1113"/>
      <c r="CB7" s="1113"/>
      <c r="CC7" s="1113"/>
      <c r="CD7" s="1113"/>
      <c r="CE7" s="1113"/>
      <c r="CF7" s="1113"/>
      <c r="CG7" s="1125"/>
      <c r="CH7" s="1109">
        <v>7</v>
      </c>
      <c r="CI7" s="1110"/>
      <c r="CJ7" s="1110"/>
      <c r="CK7" s="1110"/>
      <c r="CL7" s="1111"/>
      <c r="CM7" s="1109">
        <v>35</v>
      </c>
      <c r="CN7" s="1110"/>
      <c r="CO7" s="1110"/>
      <c r="CP7" s="1110"/>
      <c r="CQ7" s="1111"/>
      <c r="CR7" s="1109">
        <v>19</v>
      </c>
      <c r="CS7" s="1110"/>
      <c r="CT7" s="1110"/>
      <c r="CU7" s="1110"/>
      <c r="CV7" s="1111"/>
      <c r="CW7" s="1109" t="s">
        <v>549</v>
      </c>
      <c r="CX7" s="1110"/>
      <c r="CY7" s="1110"/>
      <c r="CZ7" s="1110"/>
      <c r="DA7" s="1111"/>
      <c r="DB7" s="1109" t="s">
        <v>549</v>
      </c>
      <c r="DC7" s="1110"/>
      <c r="DD7" s="1110"/>
      <c r="DE7" s="1110"/>
      <c r="DF7" s="1111"/>
      <c r="DG7" s="1109" t="s">
        <v>549</v>
      </c>
      <c r="DH7" s="1110"/>
      <c r="DI7" s="1110"/>
      <c r="DJ7" s="1110"/>
      <c r="DK7" s="1111"/>
      <c r="DL7" s="1109" t="s">
        <v>549</v>
      </c>
      <c r="DM7" s="1110"/>
      <c r="DN7" s="1110"/>
      <c r="DO7" s="1110"/>
      <c r="DP7" s="1111"/>
      <c r="DQ7" s="1109" t="s">
        <v>549</v>
      </c>
      <c r="DR7" s="1110"/>
      <c r="DS7" s="1110"/>
      <c r="DT7" s="1110"/>
      <c r="DU7" s="1111"/>
      <c r="DV7" s="1112"/>
      <c r="DW7" s="1113"/>
      <c r="DX7" s="1113"/>
      <c r="DY7" s="1113"/>
      <c r="DZ7" s="1114"/>
      <c r="EA7" s="228"/>
    </row>
    <row r="8" spans="1:131" s="229" customFormat="1" ht="26.25" customHeight="1" x14ac:dyDescent="0.15">
      <c r="A8" s="232">
        <v>2</v>
      </c>
      <c r="B8" s="1043" t="s">
        <v>376</v>
      </c>
      <c r="C8" s="1044"/>
      <c r="D8" s="1044"/>
      <c r="E8" s="1044"/>
      <c r="F8" s="1044"/>
      <c r="G8" s="1044"/>
      <c r="H8" s="1044"/>
      <c r="I8" s="1044"/>
      <c r="J8" s="1044"/>
      <c r="K8" s="1044"/>
      <c r="L8" s="1044"/>
      <c r="M8" s="1044"/>
      <c r="N8" s="1044"/>
      <c r="O8" s="1044"/>
      <c r="P8" s="1045"/>
      <c r="Q8" s="1051">
        <v>0</v>
      </c>
      <c r="R8" s="1052"/>
      <c r="S8" s="1052"/>
      <c r="T8" s="1052"/>
      <c r="U8" s="1052"/>
      <c r="V8" s="1052">
        <v>0</v>
      </c>
      <c r="W8" s="1052"/>
      <c r="X8" s="1052"/>
      <c r="Y8" s="1052"/>
      <c r="Z8" s="1052"/>
      <c r="AA8" s="1052">
        <v>0</v>
      </c>
      <c r="AB8" s="1052"/>
      <c r="AC8" s="1052"/>
      <c r="AD8" s="1052"/>
      <c r="AE8" s="1053"/>
      <c r="AF8" s="1048">
        <v>0</v>
      </c>
      <c r="AG8" s="1049"/>
      <c r="AH8" s="1049"/>
      <c r="AI8" s="1049"/>
      <c r="AJ8" s="1050"/>
      <c r="AK8" s="1093" t="s">
        <v>549</v>
      </c>
      <c r="AL8" s="1094"/>
      <c r="AM8" s="1094"/>
      <c r="AN8" s="1094"/>
      <c r="AO8" s="1094"/>
      <c r="AP8" s="1094" t="s">
        <v>549</v>
      </c>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2">
        <v>2</v>
      </c>
      <c r="BR8" s="233"/>
      <c r="BS8" s="1005"/>
      <c r="BT8" s="1006"/>
      <c r="BU8" s="1006"/>
      <c r="BV8" s="1006"/>
      <c r="BW8" s="1006"/>
      <c r="BX8" s="1006"/>
      <c r="BY8" s="1006"/>
      <c r="BZ8" s="1006"/>
      <c r="CA8" s="1006"/>
      <c r="CB8" s="1006"/>
      <c r="CC8" s="1006"/>
      <c r="CD8" s="1006"/>
      <c r="CE8" s="1006"/>
      <c r="CF8" s="1006"/>
      <c r="CG8" s="1027"/>
      <c r="CH8" s="1002"/>
      <c r="CI8" s="1003"/>
      <c r="CJ8" s="1003"/>
      <c r="CK8" s="1003"/>
      <c r="CL8" s="1004"/>
      <c r="CM8" s="1002"/>
      <c r="CN8" s="1003"/>
      <c r="CO8" s="1003"/>
      <c r="CP8" s="1003"/>
      <c r="CQ8" s="1004"/>
      <c r="CR8" s="1002"/>
      <c r="CS8" s="1003"/>
      <c r="CT8" s="1003"/>
      <c r="CU8" s="1003"/>
      <c r="CV8" s="1004"/>
      <c r="CW8" s="1002"/>
      <c r="CX8" s="1003"/>
      <c r="CY8" s="1003"/>
      <c r="CZ8" s="1003"/>
      <c r="DA8" s="1004"/>
      <c r="DB8" s="1002"/>
      <c r="DC8" s="1003"/>
      <c r="DD8" s="1003"/>
      <c r="DE8" s="1003"/>
      <c r="DF8" s="1004"/>
      <c r="DG8" s="1002"/>
      <c r="DH8" s="1003"/>
      <c r="DI8" s="1003"/>
      <c r="DJ8" s="1003"/>
      <c r="DK8" s="1004"/>
      <c r="DL8" s="1002"/>
      <c r="DM8" s="1003"/>
      <c r="DN8" s="1003"/>
      <c r="DO8" s="1003"/>
      <c r="DP8" s="1004"/>
      <c r="DQ8" s="1002"/>
      <c r="DR8" s="1003"/>
      <c r="DS8" s="1003"/>
      <c r="DT8" s="1003"/>
      <c r="DU8" s="1004"/>
      <c r="DV8" s="1005"/>
      <c r="DW8" s="1006"/>
      <c r="DX8" s="1006"/>
      <c r="DY8" s="1006"/>
      <c r="DZ8" s="1007"/>
      <c r="EA8" s="228"/>
    </row>
    <row r="9" spans="1:131" s="229" customFormat="1" ht="26.25" customHeight="1" x14ac:dyDescent="0.15">
      <c r="A9" s="232">
        <v>3</v>
      </c>
      <c r="B9" s="1043"/>
      <c r="C9" s="1044"/>
      <c r="D9" s="1044"/>
      <c r="E9" s="1044"/>
      <c r="F9" s="1044"/>
      <c r="G9" s="1044"/>
      <c r="H9" s="1044"/>
      <c r="I9" s="1044"/>
      <c r="J9" s="1044"/>
      <c r="K9" s="1044"/>
      <c r="L9" s="1044"/>
      <c r="M9" s="1044"/>
      <c r="N9" s="1044"/>
      <c r="O9" s="1044"/>
      <c r="P9" s="1045"/>
      <c r="Q9" s="1051"/>
      <c r="R9" s="1052"/>
      <c r="S9" s="1052"/>
      <c r="T9" s="1052"/>
      <c r="U9" s="1052"/>
      <c r="V9" s="1052"/>
      <c r="W9" s="1052"/>
      <c r="X9" s="1052"/>
      <c r="Y9" s="1052"/>
      <c r="Z9" s="1052"/>
      <c r="AA9" s="1052"/>
      <c r="AB9" s="1052"/>
      <c r="AC9" s="1052"/>
      <c r="AD9" s="1052"/>
      <c r="AE9" s="1053"/>
      <c r="AF9" s="1048"/>
      <c r="AG9" s="1049"/>
      <c r="AH9" s="1049"/>
      <c r="AI9" s="1049"/>
      <c r="AJ9" s="1050"/>
      <c r="AK9" s="1093"/>
      <c r="AL9" s="1094"/>
      <c r="AM9" s="1094"/>
      <c r="AN9" s="1094"/>
      <c r="AO9" s="1094"/>
      <c r="AP9" s="1094"/>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2">
        <v>3</v>
      </c>
      <c r="BR9" s="233"/>
      <c r="BS9" s="1005"/>
      <c r="BT9" s="1006"/>
      <c r="BU9" s="1006"/>
      <c r="BV9" s="1006"/>
      <c r="BW9" s="1006"/>
      <c r="BX9" s="1006"/>
      <c r="BY9" s="1006"/>
      <c r="BZ9" s="1006"/>
      <c r="CA9" s="1006"/>
      <c r="CB9" s="1006"/>
      <c r="CC9" s="1006"/>
      <c r="CD9" s="1006"/>
      <c r="CE9" s="1006"/>
      <c r="CF9" s="1006"/>
      <c r="CG9" s="1027"/>
      <c r="CH9" s="1002"/>
      <c r="CI9" s="1003"/>
      <c r="CJ9" s="1003"/>
      <c r="CK9" s="1003"/>
      <c r="CL9" s="1004"/>
      <c r="CM9" s="1002"/>
      <c r="CN9" s="1003"/>
      <c r="CO9" s="1003"/>
      <c r="CP9" s="1003"/>
      <c r="CQ9" s="1004"/>
      <c r="CR9" s="1002"/>
      <c r="CS9" s="1003"/>
      <c r="CT9" s="1003"/>
      <c r="CU9" s="1003"/>
      <c r="CV9" s="1004"/>
      <c r="CW9" s="1002"/>
      <c r="CX9" s="1003"/>
      <c r="CY9" s="1003"/>
      <c r="CZ9" s="1003"/>
      <c r="DA9" s="1004"/>
      <c r="DB9" s="1002"/>
      <c r="DC9" s="1003"/>
      <c r="DD9" s="1003"/>
      <c r="DE9" s="1003"/>
      <c r="DF9" s="1004"/>
      <c r="DG9" s="1002"/>
      <c r="DH9" s="1003"/>
      <c r="DI9" s="1003"/>
      <c r="DJ9" s="1003"/>
      <c r="DK9" s="1004"/>
      <c r="DL9" s="1002"/>
      <c r="DM9" s="1003"/>
      <c r="DN9" s="1003"/>
      <c r="DO9" s="1003"/>
      <c r="DP9" s="1004"/>
      <c r="DQ9" s="1002"/>
      <c r="DR9" s="1003"/>
      <c r="DS9" s="1003"/>
      <c r="DT9" s="1003"/>
      <c r="DU9" s="1004"/>
      <c r="DV9" s="1005"/>
      <c r="DW9" s="1006"/>
      <c r="DX9" s="1006"/>
      <c r="DY9" s="1006"/>
      <c r="DZ9" s="1007"/>
      <c r="EA9" s="228"/>
    </row>
    <row r="10" spans="1:131" s="229" customFormat="1" ht="26.25" customHeight="1" x14ac:dyDescent="0.15">
      <c r="A10" s="232">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2">
        <v>4</v>
      </c>
      <c r="BR10" s="233"/>
      <c r="BS10" s="1005"/>
      <c r="BT10" s="1006"/>
      <c r="BU10" s="1006"/>
      <c r="BV10" s="1006"/>
      <c r="BW10" s="1006"/>
      <c r="BX10" s="1006"/>
      <c r="BY10" s="1006"/>
      <c r="BZ10" s="1006"/>
      <c r="CA10" s="1006"/>
      <c r="CB10" s="1006"/>
      <c r="CC10" s="1006"/>
      <c r="CD10" s="1006"/>
      <c r="CE10" s="1006"/>
      <c r="CF10" s="1006"/>
      <c r="CG10" s="1027"/>
      <c r="CH10" s="1002"/>
      <c r="CI10" s="1003"/>
      <c r="CJ10" s="1003"/>
      <c r="CK10" s="1003"/>
      <c r="CL10" s="1004"/>
      <c r="CM10" s="1002"/>
      <c r="CN10" s="1003"/>
      <c r="CO10" s="1003"/>
      <c r="CP10" s="1003"/>
      <c r="CQ10" s="1004"/>
      <c r="CR10" s="1002"/>
      <c r="CS10" s="1003"/>
      <c r="CT10" s="1003"/>
      <c r="CU10" s="1003"/>
      <c r="CV10" s="1004"/>
      <c r="CW10" s="1002"/>
      <c r="CX10" s="1003"/>
      <c r="CY10" s="1003"/>
      <c r="CZ10" s="1003"/>
      <c r="DA10" s="1004"/>
      <c r="DB10" s="1002"/>
      <c r="DC10" s="1003"/>
      <c r="DD10" s="1003"/>
      <c r="DE10" s="1003"/>
      <c r="DF10" s="1004"/>
      <c r="DG10" s="1002"/>
      <c r="DH10" s="1003"/>
      <c r="DI10" s="1003"/>
      <c r="DJ10" s="1003"/>
      <c r="DK10" s="1004"/>
      <c r="DL10" s="1002"/>
      <c r="DM10" s="1003"/>
      <c r="DN10" s="1003"/>
      <c r="DO10" s="1003"/>
      <c r="DP10" s="1004"/>
      <c r="DQ10" s="1002"/>
      <c r="DR10" s="1003"/>
      <c r="DS10" s="1003"/>
      <c r="DT10" s="1003"/>
      <c r="DU10" s="1004"/>
      <c r="DV10" s="1005"/>
      <c r="DW10" s="1006"/>
      <c r="DX10" s="1006"/>
      <c r="DY10" s="1006"/>
      <c r="DZ10" s="1007"/>
      <c r="EA10" s="228"/>
    </row>
    <row r="11" spans="1:131" s="229" customFormat="1" ht="26.25" customHeight="1" x14ac:dyDescent="0.15">
      <c r="A11" s="232">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2">
        <v>5</v>
      </c>
      <c r="BR11" s="233"/>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8"/>
    </row>
    <row r="12" spans="1:131" s="229" customFormat="1" ht="26.25" customHeight="1" x14ac:dyDescent="0.15">
      <c r="A12" s="232">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2">
        <v>6</v>
      </c>
      <c r="BR12" s="233"/>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8"/>
    </row>
    <row r="13" spans="1:131" s="229" customFormat="1" ht="26.25" customHeight="1" x14ac:dyDescent="0.15">
      <c r="A13" s="232">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2">
        <v>7</v>
      </c>
      <c r="BR13" s="233"/>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8"/>
    </row>
    <row r="14" spans="1:131" s="229" customFormat="1" ht="26.25" customHeight="1" x14ac:dyDescent="0.15">
      <c r="A14" s="232">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2">
        <v>8</v>
      </c>
      <c r="BR14" s="233"/>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8"/>
    </row>
    <row r="15" spans="1:131" s="229" customFormat="1" ht="26.25" customHeight="1" x14ac:dyDescent="0.15">
      <c r="A15" s="232">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2">
        <v>9</v>
      </c>
      <c r="BR15" s="233"/>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8"/>
    </row>
    <row r="16" spans="1:131" s="229" customFormat="1" ht="26.25" customHeight="1" x14ac:dyDescent="0.15">
      <c r="A16" s="232">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2">
        <v>10</v>
      </c>
      <c r="BR16" s="233"/>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8"/>
    </row>
    <row r="17" spans="1:131" s="229" customFormat="1" ht="26.25" customHeight="1" x14ac:dyDescent="0.15">
      <c r="A17" s="232">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2">
        <v>11</v>
      </c>
      <c r="BR17" s="233"/>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8"/>
    </row>
    <row r="18" spans="1:131" s="229" customFormat="1" ht="26.25" customHeight="1" x14ac:dyDescent="0.15">
      <c r="A18" s="232">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2">
        <v>12</v>
      </c>
      <c r="BR18" s="233"/>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8"/>
    </row>
    <row r="19" spans="1:131" s="229" customFormat="1" ht="26.25" customHeight="1" x14ac:dyDescent="0.15">
      <c r="A19" s="232">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2">
        <v>13</v>
      </c>
      <c r="BR19" s="233"/>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8"/>
    </row>
    <row r="20" spans="1:131" s="229" customFormat="1" ht="26.25" customHeight="1" x14ac:dyDescent="0.15">
      <c r="A20" s="232">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2">
        <v>14</v>
      </c>
      <c r="BR20" s="233"/>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8"/>
    </row>
    <row r="21" spans="1:131" s="229" customFormat="1" ht="26.25" customHeight="1" thickBot="1" x14ac:dyDescent="0.2">
      <c r="A21" s="232">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2">
        <v>15</v>
      </c>
      <c r="BR21" s="233"/>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8"/>
    </row>
    <row r="22" spans="1:131" s="229" customFormat="1" ht="26.25" customHeight="1" x14ac:dyDescent="0.15">
      <c r="A22" s="232">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377</v>
      </c>
      <c r="BA22" s="1041"/>
      <c r="BB22" s="1041"/>
      <c r="BC22" s="1041"/>
      <c r="BD22" s="1042"/>
      <c r="BE22" s="227"/>
      <c r="BF22" s="227"/>
      <c r="BG22" s="227"/>
      <c r="BH22" s="227"/>
      <c r="BI22" s="227"/>
      <c r="BJ22" s="227"/>
      <c r="BK22" s="227"/>
      <c r="BL22" s="227"/>
      <c r="BM22" s="227"/>
      <c r="BN22" s="227"/>
      <c r="BO22" s="227"/>
      <c r="BP22" s="227"/>
      <c r="BQ22" s="232">
        <v>16</v>
      </c>
      <c r="BR22" s="233"/>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8"/>
    </row>
    <row r="23" spans="1:131" s="229" customFormat="1" ht="26.25" customHeight="1" thickBot="1" x14ac:dyDescent="0.2">
      <c r="A23" s="234" t="s">
        <v>378</v>
      </c>
      <c r="B23" s="950" t="s">
        <v>379</v>
      </c>
      <c r="C23" s="951"/>
      <c r="D23" s="951"/>
      <c r="E23" s="951"/>
      <c r="F23" s="951"/>
      <c r="G23" s="951"/>
      <c r="H23" s="951"/>
      <c r="I23" s="951"/>
      <c r="J23" s="951"/>
      <c r="K23" s="951"/>
      <c r="L23" s="951"/>
      <c r="M23" s="951"/>
      <c r="N23" s="951"/>
      <c r="O23" s="951"/>
      <c r="P23" s="961"/>
      <c r="Q23" s="1080">
        <v>21084</v>
      </c>
      <c r="R23" s="1074"/>
      <c r="S23" s="1074"/>
      <c r="T23" s="1074"/>
      <c r="U23" s="1074"/>
      <c r="V23" s="1074">
        <v>20360</v>
      </c>
      <c r="W23" s="1074"/>
      <c r="X23" s="1074"/>
      <c r="Y23" s="1074"/>
      <c r="Z23" s="1074"/>
      <c r="AA23" s="1074">
        <v>724</v>
      </c>
      <c r="AB23" s="1074"/>
      <c r="AC23" s="1074"/>
      <c r="AD23" s="1074"/>
      <c r="AE23" s="1081"/>
      <c r="AF23" s="1082">
        <v>308</v>
      </c>
      <c r="AG23" s="1074"/>
      <c r="AH23" s="1074"/>
      <c r="AI23" s="1074"/>
      <c r="AJ23" s="1083"/>
      <c r="AK23" s="1084"/>
      <c r="AL23" s="1085"/>
      <c r="AM23" s="1085"/>
      <c r="AN23" s="1085"/>
      <c r="AO23" s="1085"/>
      <c r="AP23" s="1074">
        <v>17978</v>
      </c>
      <c r="AQ23" s="1074"/>
      <c r="AR23" s="1074"/>
      <c r="AS23" s="1074"/>
      <c r="AT23" s="1074"/>
      <c r="AU23" s="1075"/>
      <c r="AV23" s="1075"/>
      <c r="AW23" s="1075"/>
      <c r="AX23" s="1075"/>
      <c r="AY23" s="1076"/>
      <c r="AZ23" s="1077" t="s">
        <v>121</v>
      </c>
      <c r="BA23" s="1078"/>
      <c r="BB23" s="1078"/>
      <c r="BC23" s="1078"/>
      <c r="BD23" s="1079"/>
      <c r="BE23" s="227"/>
      <c r="BF23" s="227"/>
      <c r="BG23" s="227"/>
      <c r="BH23" s="227"/>
      <c r="BI23" s="227"/>
      <c r="BJ23" s="227"/>
      <c r="BK23" s="227"/>
      <c r="BL23" s="227"/>
      <c r="BM23" s="227"/>
      <c r="BN23" s="227"/>
      <c r="BO23" s="227"/>
      <c r="BP23" s="227"/>
      <c r="BQ23" s="232">
        <v>17</v>
      </c>
      <c r="BR23" s="233"/>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8"/>
    </row>
    <row r="24" spans="1:131" s="229" customFormat="1" ht="26.25" customHeight="1" x14ac:dyDescent="0.15">
      <c r="A24" s="1073" t="s">
        <v>380</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2">
        <v>18</v>
      </c>
      <c r="BR24" s="233"/>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8"/>
    </row>
    <row r="25" spans="1:131" ht="26.25" customHeight="1" thickBot="1" x14ac:dyDescent="0.2">
      <c r="A25" s="1072" t="s">
        <v>381</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5"/>
      <c r="BP25" s="235"/>
      <c r="BQ25" s="232">
        <v>19</v>
      </c>
      <c r="BR25" s="233"/>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15">
      <c r="A26" s="1008" t="s">
        <v>358</v>
      </c>
      <c r="B26" s="1009"/>
      <c r="C26" s="1009"/>
      <c r="D26" s="1009"/>
      <c r="E26" s="1009"/>
      <c r="F26" s="1009"/>
      <c r="G26" s="1009"/>
      <c r="H26" s="1009"/>
      <c r="I26" s="1009"/>
      <c r="J26" s="1009"/>
      <c r="K26" s="1009"/>
      <c r="L26" s="1009"/>
      <c r="M26" s="1009"/>
      <c r="N26" s="1009"/>
      <c r="O26" s="1009"/>
      <c r="P26" s="1010"/>
      <c r="Q26" s="1014" t="s">
        <v>382</v>
      </c>
      <c r="R26" s="1015"/>
      <c r="S26" s="1015"/>
      <c r="T26" s="1015"/>
      <c r="U26" s="1016"/>
      <c r="V26" s="1014" t="s">
        <v>383</v>
      </c>
      <c r="W26" s="1015"/>
      <c r="X26" s="1015"/>
      <c r="Y26" s="1015"/>
      <c r="Z26" s="1016"/>
      <c r="AA26" s="1014" t="s">
        <v>384</v>
      </c>
      <c r="AB26" s="1015"/>
      <c r="AC26" s="1015"/>
      <c r="AD26" s="1015"/>
      <c r="AE26" s="1015"/>
      <c r="AF26" s="1068" t="s">
        <v>385</v>
      </c>
      <c r="AG26" s="1021"/>
      <c r="AH26" s="1021"/>
      <c r="AI26" s="1021"/>
      <c r="AJ26" s="1069"/>
      <c r="AK26" s="1015" t="s">
        <v>386</v>
      </c>
      <c r="AL26" s="1015"/>
      <c r="AM26" s="1015"/>
      <c r="AN26" s="1015"/>
      <c r="AO26" s="1016"/>
      <c r="AP26" s="1014" t="s">
        <v>387</v>
      </c>
      <c r="AQ26" s="1015"/>
      <c r="AR26" s="1015"/>
      <c r="AS26" s="1015"/>
      <c r="AT26" s="1016"/>
      <c r="AU26" s="1014" t="s">
        <v>388</v>
      </c>
      <c r="AV26" s="1015"/>
      <c r="AW26" s="1015"/>
      <c r="AX26" s="1015"/>
      <c r="AY26" s="1016"/>
      <c r="AZ26" s="1014" t="s">
        <v>389</v>
      </c>
      <c r="BA26" s="1015"/>
      <c r="BB26" s="1015"/>
      <c r="BC26" s="1015"/>
      <c r="BD26" s="1016"/>
      <c r="BE26" s="1014" t="s">
        <v>365</v>
      </c>
      <c r="BF26" s="1015"/>
      <c r="BG26" s="1015"/>
      <c r="BH26" s="1015"/>
      <c r="BI26" s="1028"/>
      <c r="BJ26" s="226"/>
      <c r="BK26" s="226"/>
      <c r="BL26" s="226"/>
      <c r="BM26" s="226"/>
      <c r="BN26" s="226"/>
      <c r="BO26" s="235"/>
      <c r="BP26" s="235"/>
      <c r="BQ26" s="232">
        <v>20</v>
      </c>
      <c r="BR26" s="233"/>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5"/>
      <c r="BP27" s="235"/>
      <c r="BQ27" s="232">
        <v>21</v>
      </c>
      <c r="BR27" s="233"/>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15">
      <c r="A28" s="236">
        <v>1</v>
      </c>
      <c r="B28" s="1060" t="s">
        <v>390</v>
      </c>
      <c r="C28" s="1061"/>
      <c r="D28" s="1061"/>
      <c r="E28" s="1061"/>
      <c r="F28" s="1061"/>
      <c r="G28" s="1061"/>
      <c r="H28" s="1061"/>
      <c r="I28" s="1061"/>
      <c r="J28" s="1061"/>
      <c r="K28" s="1061"/>
      <c r="L28" s="1061"/>
      <c r="M28" s="1061"/>
      <c r="N28" s="1061"/>
      <c r="O28" s="1061"/>
      <c r="P28" s="1062"/>
      <c r="Q28" s="1063">
        <v>3360</v>
      </c>
      <c r="R28" s="1064"/>
      <c r="S28" s="1064"/>
      <c r="T28" s="1064"/>
      <c r="U28" s="1064"/>
      <c r="V28" s="1064">
        <v>3267</v>
      </c>
      <c r="W28" s="1064"/>
      <c r="X28" s="1064"/>
      <c r="Y28" s="1064"/>
      <c r="Z28" s="1064"/>
      <c r="AA28" s="1064">
        <v>93</v>
      </c>
      <c r="AB28" s="1064"/>
      <c r="AC28" s="1064"/>
      <c r="AD28" s="1064"/>
      <c r="AE28" s="1065"/>
      <c r="AF28" s="1066">
        <v>93</v>
      </c>
      <c r="AG28" s="1064"/>
      <c r="AH28" s="1064"/>
      <c r="AI28" s="1064"/>
      <c r="AJ28" s="1067"/>
      <c r="AK28" s="1055">
        <v>247</v>
      </c>
      <c r="AL28" s="1056"/>
      <c r="AM28" s="1056"/>
      <c r="AN28" s="1056"/>
      <c r="AO28" s="1056"/>
      <c r="AP28" s="1056" t="s">
        <v>549</v>
      </c>
      <c r="AQ28" s="1056"/>
      <c r="AR28" s="1056"/>
      <c r="AS28" s="1056"/>
      <c r="AT28" s="1056"/>
      <c r="AU28" s="1056" t="s">
        <v>549</v>
      </c>
      <c r="AV28" s="1056"/>
      <c r="AW28" s="1056"/>
      <c r="AX28" s="1056"/>
      <c r="AY28" s="1056"/>
      <c r="AZ28" s="1057" t="s">
        <v>549</v>
      </c>
      <c r="BA28" s="1057"/>
      <c r="BB28" s="1057"/>
      <c r="BC28" s="1057"/>
      <c r="BD28" s="1057"/>
      <c r="BE28" s="1058"/>
      <c r="BF28" s="1058"/>
      <c r="BG28" s="1058"/>
      <c r="BH28" s="1058"/>
      <c r="BI28" s="1059"/>
      <c r="BJ28" s="226"/>
      <c r="BK28" s="226"/>
      <c r="BL28" s="226"/>
      <c r="BM28" s="226"/>
      <c r="BN28" s="226"/>
      <c r="BO28" s="235"/>
      <c r="BP28" s="235"/>
      <c r="BQ28" s="232">
        <v>22</v>
      </c>
      <c r="BR28" s="233"/>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15">
      <c r="A29" s="236">
        <v>2</v>
      </c>
      <c r="B29" s="1043" t="s">
        <v>391</v>
      </c>
      <c r="C29" s="1044"/>
      <c r="D29" s="1044"/>
      <c r="E29" s="1044"/>
      <c r="F29" s="1044"/>
      <c r="G29" s="1044"/>
      <c r="H29" s="1044"/>
      <c r="I29" s="1044"/>
      <c r="J29" s="1044"/>
      <c r="K29" s="1044"/>
      <c r="L29" s="1044"/>
      <c r="M29" s="1044"/>
      <c r="N29" s="1044"/>
      <c r="O29" s="1044"/>
      <c r="P29" s="1045"/>
      <c r="Q29" s="1051">
        <v>2960</v>
      </c>
      <c r="R29" s="1052"/>
      <c r="S29" s="1052"/>
      <c r="T29" s="1052"/>
      <c r="U29" s="1052"/>
      <c r="V29" s="1052">
        <v>2881</v>
      </c>
      <c r="W29" s="1052"/>
      <c r="X29" s="1052"/>
      <c r="Y29" s="1052"/>
      <c r="Z29" s="1052"/>
      <c r="AA29" s="1052">
        <v>79</v>
      </c>
      <c r="AB29" s="1052"/>
      <c r="AC29" s="1052"/>
      <c r="AD29" s="1052"/>
      <c r="AE29" s="1053"/>
      <c r="AF29" s="1048">
        <v>79</v>
      </c>
      <c r="AG29" s="1049"/>
      <c r="AH29" s="1049"/>
      <c r="AI29" s="1049"/>
      <c r="AJ29" s="1050"/>
      <c r="AK29" s="993">
        <v>485</v>
      </c>
      <c r="AL29" s="984"/>
      <c r="AM29" s="984"/>
      <c r="AN29" s="984"/>
      <c r="AO29" s="984"/>
      <c r="AP29" s="984" t="s">
        <v>549</v>
      </c>
      <c r="AQ29" s="984"/>
      <c r="AR29" s="984"/>
      <c r="AS29" s="984"/>
      <c r="AT29" s="984"/>
      <c r="AU29" s="984" t="s">
        <v>549</v>
      </c>
      <c r="AV29" s="984"/>
      <c r="AW29" s="984"/>
      <c r="AX29" s="984"/>
      <c r="AY29" s="984"/>
      <c r="AZ29" s="1054" t="s">
        <v>549</v>
      </c>
      <c r="BA29" s="1054"/>
      <c r="BB29" s="1054"/>
      <c r="BC29" s="1054"/>
      <c r="BD29" s="1054"/>
      <c r="BE29" s="985"/>
      <c r="BF29" s="985"/>
      <c r="BG29" s="985"/>
      <c r="BH29" s="985"/>
      <c r="BI29" s="986"/>
      <c r="BJ29" s="226"/>
      <c r="BK29" s="226"/>
      <c r="BL29" s="226"/>
      <c r="BM29" s="226"/>
      <c r="BN29" s="226"/>
      <c r="BO29" s="235"/>
      <c r="BP29" s="235"/>
      <c r="BQ29" s="232">
        <v>23</v>
      </c>
      <c r="BR29" s="233"/>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15">
      <c r="A30" s="236">
        <v>3</v>
      </c>
      <c r="B30" s="1043" t="s">
        <v>392</v>
      </c>
      <c r="C30" s="1044"/>
      <c r="D30" s="1044"/>
      <c r="E30" s="1044"/>
      <c r="F30" s="1044"/>
      <c r="G30" s="1044"/>
      <c r="H30" s="1044"/>
      <c r="I30" s="1044"/>
      <c r="J30" s="1044"/>
      <c r="K30" s="1044"/>
      <c r="L30" s="1044"/>
      <c r="M30" s="1044"/>
      <c r="N30" s="1044"/>
      <c r="O30" s="1044"/>
      <c r="P30" s="1045"/>
      <c r="Q30" s="1051">
        <v>550</v>
      </c>
      <c r="R30" s="1052"/>
      <c r="S30" s="1052"/>
      <c r="T30" s="1052"/>
      <c r="U30" s="1052"/>
      <c r="V30" s="1052">
        <v>533</v>
      </c>
      <c r="W30" s="1052"/>
      <c r="X30" s="1052"/>
      <c r="Y30" s="1052"/>
      <c r="Z30" s="1052"/>
      <c r="AA30" s="1052">
        <v>17</v>
      </c>
      <c r="AB30" s="1052"/>
      <c r="AC30" s="1052"/>
      <c r="AD30" s="1052"/>
      <c r="AE30" s="1053"/>
      <c r="AF30" s="1048">
        <v>17</v>
      </c>
      <c r="AG30" s="1049"/>
      <c r="AH30" s="1049"/>
      <c r="AI30" s="1049"/>
      <c r="AJ30" s="1050"/>
      <c r="AK30" s="993">
        <v>118</v>
      </c>
      <c r="AL30" s="984"/>
      <c r="AM30" s="984"/>
      <c r="AN30" s="984"/>
      <c r="AO30" s="984"/>
      <c r="AP30" s="984" t="s">
        <v>549</v>
      </c>
      <c r="AQ30" s="984"/>
      <c r="AR30" s="984"/>
      <c r="AS30" s="984"/>
      <c r="AT30" s="984"/>
      <c r="AU30" s="984" t="s">
        <v>549</v>
      </c>
      <c r="AV30" s="984"/>
      <c r="AW30" s="984"/>
      <c r="AX30" s="984"/>
      <c r="AY30" s="984"/>
      <c r="AZ30" s="1054" t="s">
        <v>549</v>
      </c>
      <c r="BA30" s="1054"/>
      <c r="BB30" s="1054"/>
      <c r="BC30" s="1054"/>
      <c r="BD30" s="1054"/>
      <c r="BE30" s="985"/>
      <c r="BF30" s="985"/>
      <c r="BG30" s="985"/>
      <c r="BH30" s="985"/>
      <c r="BI30" s="986"/>
      <c r="BJ30" s="226"/>
      <c r="BK30" s="226"/>
      <c r="BL30" s="226"/>
      <c r="BM30" s="226"/>
      <c r="BN30" s="226"/>
      <c r="BO30" s="235"/>
      <c r="BP30" s="235"/>
      <c r="BQ30" s="232">
        <v>24</v>
      </c>
      <c r="BR30" s="233"/>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15">
      <c r="A31" s="236">
        <v>4</v>
      </c>
      <c r="B31" s="1043" t="s">
        <v>393</v>
      </c>
      <c r="C31" s="1044"/>
      <c r="D31" s="1044"/>
      <c r="E31" s="1044"/>
      <c r="F31" s="1044"/>
      <c r="G31" s="1044"/>
      <c r="H31" s="1044"/>
      <c r="I31" s="1044"/>
      <c r="J31" s="1044"/>
      <c r="K31" s="1044"/>
      <c r="L31" s="1044"/>
      <c r="M31" s="1044"/>
      <c r="N31" s="1044"/>
      <c r="O31" s="1044"/>
      <c r="P31" s="1045"/>
      <c r="Q31" s="1051">
        <v>1407</v>
      </c>
      <c r="R31" s="1052"/>
      <c r="S31" s="1052"/>
      <c r="T31" s="1052"/>
      <c r="U31" s="1052"/>
      <c r="V31" s="1052">
        <v>1300</v>
      </c>
      <c r="W31" s="1052"/>
      <c r="X31" s="1052"/>
      <c r="Y31" s="1052"/>
      <c r="Z31" s="1052"/>
      <c r="AA31" s="1052">
        <v>107</v>
      </c>
      <c r="AB31" s="1052"/>
      <c r="AC31" s="1052"/>
      <c r="AD31" s="1052"/>
      <c r="AE31" s="1053"/>
      <c r="AF31" s="1048">
        <v>508</v>
      </c>
      <c r="AG31" s="1049"/>
      <c r="AH31" s="1049"/>
      <c r="AI31" s="1049"/>
      <c r="AJ31" s="1050"/>
      <c r="AK31" s="993">
        <v>255</v>
      </c>
      <c r="AL31" s="984"/>
      <c r="AM31" s="984"/>
      <c r="AN31" s="984"/>
      <c r="AO31" s="984"/>
      <c r="AP31" s="984">
        <v>7895</v>
      </c>
      <c r="AQ31" s="984"/>
      <c r="AR31" s="984"/>
      <c r="AS31" s="984"/>
      <c r="AT31" s="984"/>
      <c r="AU31" s="984">
        <v>1926</v>
      </c>
      <c r="AV31" s="984"/>
      <c r="AW31" s="984"/>
      <c r="AX31" s="984"/>
      <c r="AY31" s="984"/>
      <c r="AZ31" s="1054" t="s">
        <v>549</v>
      </c>
      <c r="BA31" s="1054"/>
      <c r="BB31" s="1054"/>
      <c r="BC31" s="1054"/>
      <c r="BD31" s="1054"/>
      <c r="BE31" s="985" t="s">
        <v>394</v>
      </c>
      <c r="BF31" s="985"/>
      <c r="BG31" s="985"/>
      <c r="BH31" s="985"/>
      <c r="BI31" s="986"/>
      <c r="BJ31" s="226"/>
      <c r="BK31" s="226"/>
      <c r="BL31" s="226"/>
      <c r="BM31" s="226"/>
      <c r="BN31" s="226"/>
      <c r="BO31" s="235"/>
      <c r="BP31" s="235"/>
      <c r="BQ31" s="232">
        <v>25</v>
      </c>
      <c r="BR31" s="233"/>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15">
      <c r="A32" s="236">
        <v>5</v>
      </c>
      <c r="B32" s="1043" t="s">
        <v>395</v>
      </c>
      <c r="C32" s="1044"/>
      <c r="D32" s="1044"/>
      <c r="E32" s="1044"/>
      <c r="F32" s="1044"/>
      <c r="G32" s="1044"/>
      <c r="H32" s="1044"/>
      <c r="I32" s="1044"/>
      <c r="J32" s="1044"/>
      <c r="K32" s="1044"/>
      <c r="L32" s="1044"/>
      <c r="M32" s="1044"/>
      <c r="N32" s="1044"/>
      <c r="O32" s="1044"/>
      <c r="P32" s="1045"/>
      <c r="Q32" s="1051" t="s">
        <v>549</v>
      </c>
      <c r="R32" s="1052"/>
      <c r="S32" s="1052"/>
      <c r="T32" s="1052"/>
      <c r="U32" s="1052"/>
      <c r="V32" s="1052" t="s">
        <v>549</v>
      </c>
      <c r="W32" s="1052"/>
      <c r="X32" s="1052"/>
      <c r="Y32" s="1052"/>
      <c r="Z32" s="1052"/>
      <c r="AA32" s="1052" t="s">
        <v>549</v>
      </c>
      <c r="AB32" s="1052"/>
      <c r="AC32" s="1052"/>
      <c r="AD32" s="1052"/>
      <c r="AE32" s="1053"/>
      <c r="AF32" s="1048" t="s">
        <v>121</v>
      </c>
      <c r="AG32" s="1049"/>
      <c r="AH32" s="1049"/>
      <c r="AI32" s="1049"/>
      <c r="AJ32" s="1050"/>
      <c r="AK32" s="993" t="s">
        <v>549</v>
      </c>
      <c r="AL32" s="984"/>
      <c r="AM32" s="984"/>
      <c r="AN32" s="984"/>
      <c r="AO32" s="984"/>
      <c r="AP32" s="984" t="s">
        <v>549</v>
      </c>
      <c r="AQ32" s="984"/>
      <c r="AR32" s="984"/>
      <c r="AS32" s="984"/>
      <c r="AT32" s="984"/>
      <c r="AU32" s="984" t="s">
        <v>549</v>
      </c>
      <c r="AV32" s="984"/>
      <c r="AW32" s="984"/>
      <c r="AX32" s="984"/>
      <c r="AY32" s="984"/>
      <c r="AZ32" s="1054" t="s">
        <v>549</v>
      </c>
      <c r="BA32" s="1054"/>
      <c r="BB32" s="1054"/>
      <c r="BC32" s="1054"/>
      <c r="BD32" s="1054"/>
      <c r="BE32" s="985" t="s">
        <v>396</v>
      </c>
      <c r="BF32" s="985"/>
      <c r="BG32" s="985"/>
      <c r="BH32" s="985"/>
      <c r="BI32" s="986"/>
      <c r="BJ32" s="226"/>
      <c r="BK32" s="226"/>
      <c r="BL32" s="226"/>
      <c r="BM32" s="226"/>
      <c r="BN32" s="226"/>
      <c r="BO32" s="235"/>
      <c r="BP32" s="235"/>
      <c r="BQ32" s="232">
        <v>26</v>
      </c>
      <c r="BR32" s="233"/>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15">
      <c r="A33" s="236">
        <v>6</v>
      </c>
      <c r="B33" s="1043"/>
      <c r="C33" s="1044"/>
      <c r="D33" s="1044"/>
      <c r="E33" s="1044"/>
      <c r="F33" s="1044"/>
      <c r="G33" s="1044"/>
      <c r="H33" s="1044"/>
      <c r="I33" s="1044"/>
      <c r="J33" s="1044"/>
      <c r="K33" s="1044"/>
      <c r="L33" s="1044"/>
      <c r="M33" s="1044"/>
      <c r="N33" s="1044"/>
      <c r="O33" s="1044"/>
      <c r="P33" s="1045"/>
      <c r="Q33" s="1051"/>
      <c r="R33" s="1052"/>
      <c r="S33" s="1052"/>
      <c r="T33" s="1052"/>
      <c r="U33" s="1052"/>
      <c r="V33" s="1052"/>
      <c r="W33" s="1052"/>
      <c r="X33" s="1052"/>
      <c r="Y33" s="1052"/>
      <c r="Z33" s="1052"/>
      <c r="AA33" s="1052"/>
      <c r="AB33" s="1052"/>
      <c r="AC33" s="1052"/>
      <c r="AD33" s="1052"/>
      <c r="AE33" s="1053"/>
      <c r="AF33" s="1048"/>
      <c r="AG33" s="1049"/>
      <c r="AH33" s="1049"/>
      <c r="AI33" s="1049"/>
      <c r="AJ33" s="1050"/>
      <c r="AK33" s="993"/>
      <c r="AL33" s="984"/>
      <c r="AM33" s="984"/>
      <c r="AN33" s="984"/>
      <c r="AO33" s="984"/>
      <c r="AP33" s="984"/>
      <c r="AQ33" s="984"/>
      <c r="AR33" s="984"/>
      <c r="AS33" s="984"/>
      <c r="AT33" s="984"/>
      <c r="AU33" s="984"/>
      <c r="AV33" s="984"/>
      <c r="AW33" s="984"/>
      <c r="AX33" s="984"/>
      <c r="AY33" s="984"/>
      <c r="AZ33" s="1054"/>
      <c r="BA33" s="1054"/>
      <c r="BB33" s="1054"/>
      <c r="BC33" s="1054"/>
      <c r="BD33" s="1054"/>
      <c r="BE33" s="985"/>
      <c r="BF33" s="985"/>
      <c r="BG33" s="985"/>
      <c r="BH33" s="985"/>
      <c r="BI33" s="986"/>
      <c r="BJ33" s="226"/>
      <c r="BK33" s="226"/>
      <c r="BL33" s="226"/>
      <c r="BM33" s="226"/>
      <c r="BN33" s="226"/>
      <c r="BO33" s="235"/>
      <c r="BP33" s="235"/>
      <c r="BQ33" s="232">
        <v>27</v>
      </c>
      <c r="BR33" s="233"/>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15">
      <c r="A34" s="236">
        <v>7</v>
      </c>
      <c r="B34" s="1043"/>
      <c r="C34" s="1044"/>
      <c r="D34" s="1044"/>
      <c r="E34" s="1044"/>
      <c r="F34" s="1044"/>
      <c r="G34" s="1044"/>
      <c r="H34" s="1044"/>
      <c r="I34" s="1044"/>
      <c r="J34" s="1044"/>
      <c r="K34" s="1044"/>
      <c r="L34" s="1044"/>
      <c r="M34" s="1044"/>
      <c r="N34" s="1044"/>
      <c r="O34" s="1044"/>
      <c r="P34" s="1045"/>
      <c r="Q34" s="1051"/>
      <c r="R34" s="1052"/>
      <c r="S34" s="1052"/>
      <c r="T34" s="1052"/>
      <c r="U34" s="1052"/>
      <c r="V34" s="1052"/>
      <c r="W34" s="1052"/>
      <c r="X34" s="1052"/>
      <c r="Y34" s="1052"/>
      <c r="Z34" s="1052"/>
      <c r="AA34" s="1052"/>
      <c r="AB34" s="1052"/>
      <c r="AC34" s="1052"/>
      <c r="AD34" s="1052"/>
      <c r="AE34" s="1053"/>
      <c r="AF34" s="1048"/>
      <c r="AG34" s="1049"/>
      <c r="AH34" s="1049"/>
      <c r="AI34" s="1049"/>
      <c r="AJ34" s="1050"/>
      <c r="AK34" s="993"/>
      <c r="AL34" s="984"/>
      <c r="AM34" s="984"/>
      <c r="AN34" s="984"/>
      <c r="AO34" s="984"/>
      <c r="AP34" s="984"/>
      <c r="AQ34" s="984"/>
      <c r="AR34" s="984"/>
      <c r="AS34" s="984"/>
      <c r="AT34" s="984"/>
      <c r="AU34" s="984"/>
      <c r="AV34" s="984"/>
      <c r="AW34" s="984"/>
      <c r="AX34" s="984"/>
      <c r="AY34" s="984"/>
      <c r="AZ34" s="1054"/>
      <c r="BA34" s="1054"/>
      <c r="BB34" s="1054"/>
      <c r="BC34" s="1054"/>
      <c r="BD34" s="1054"/>
      <c r="BE34" s="985"/>
      <c r="BF34" s="985"/>
      <c r="BG34" s="985"/>
      <c r="BH34" s="985"/>
      <c r="BI34" s="986"/>
      <c r="BJ34" s="226"/>
      <c r="BK34" s="226"/>
      <c r="BL34" s="226"/>
      <c r="BM34" s="226"/>
      <c r="BN34" s="226"/>
      <c r="BO34" s="235"/>
      <c r="BP34" s="235"/>
      <c r="BQ34" s="232">
        <v>28</v>
      </c>
      <c r="BR34" s="233"/>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15">
      <c r="A35" s="236">
        <v>8</v>
      </c>
      <c r="B35" s="1043"/>
      <c r="C35" s="1044"/>
      <c r="D35" s="1044"/>
      <c r="E35" s="1044"/>
      <c r="F35" s="1044"/>
      <c r="G35" s="1044"/>
      <c r="H35" s="1044"/>
      <c r="I35" s="1044"/>
      <c r="J35" s="1044"/>
      <c r="K35" s="1044"/>
      <c r="L35" s="1044"/>
      <c r="M35" s="1044"/>
      <c r="N35" s="1044"/>
      <c r="O35" s="1044"/>
      <c r="P35" s="1045"/>
      <c r="Q35" s="1051"/>
      <c r="R35" s="1052"/>
      <c r="S35" s="1052"/>
      <c r="T35" s="1052"/>
      <c r="U35" s="1052"/>
      <c r="V35" s="1052"/>
      <c r="W35" s="1052"/>
      <c r="X35" s="1052"/>
      <c r="Y35" s="1052"/>
      <c r="Z35" s="1052"/>
      <c r="AA35" s="1052"/>
      <c r="AB35" s="1052"/>
      <c r="AC35" s="1052"/>
      <c r="AD35" s="1052"/>
      <c r="AE35" s="1053"/>
      <c r="AF35" s="1048"/>
      <c r="AG35" s="1049"/>
      <c r="AH35" s="1049"/>
      <c r="AI35" s="1049"/>
      <c r="AJ35" s="1050"/>
      <c r="AK35" s="993"/>
      <c r="AL35" s="984"/>
      <c r="AM35" s="984"/>
      <c r="AN35" s="984"/>
      <c r="AO35" s="984"/>
      <c r="AP35" s="984"/>
      <c r="AQ35" s="984"/>
      <c r="AR35" s="984"/>
      <c r="AS35" s="984"/>
      <c r="AT35" s="984"/>
      <c r="AU35" s="984"/>
      <c r="AV35" s="984"/>
      <c r="AW35" s="984"/>
      <c r="AX35" s="984"/>
      <c r="AY35" s="984"/>
      <c r="AZ35" s="1054"/>
      <c r="BA35" s="1054"/>
      <c r="BB35" s="1054"/>
      <c r="BC35" s="1054"/>
      <c r="BD35" s="1054"/>
      <c r="BE35" s="985"/>
      <c r="BF35" s="985"/>
      <c r="BG35" s="985"/>
      <c r="BH35" s="985"/>
      <c r="BI35" s="986"/>
      <c r="BJ35" s="226"/>
      <c r="BK35" s="226"/>
      <c r="BL35" s="226"/>
      <c r="BM35" s="226"/>
      <c r="BN35" s="226"/>
      <c r="BO35" s="235"/>
      <c r="BP35" s="235"/>
      <c r="BQ35" s="232">
        <v>29</v>
      </c>
      <c r="BR35" s="233"/>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15">
      <c r="A36" s="236">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5"/>
      <c r="BP36" s="235"/>
      <c r="BQ36" s="232">
        <v>30</v>
      </c>
      <c r="BR36" s="233"/>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15">
      <c r="A37" s="236">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5"/>
      <c r="BP37" s="235"/>
      <c r="BQ37" s="232">
        <v>31</v>
      </c>
      <c r="BR37" s="233"/>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15">
      <c r="A38" s="236">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5"/>
      <c r="BP38" s="235"/>
      <c r="BQ38" s="232">
        <v>32</v>
      </c>
      <c r="BR38" s="233"/>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15">
      <c r="A39" s="236">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5"/>
      <c r="BP39" s="235"/>
      <c r="BQ39" s="232">
        <v>33</v>
      </c>
      <c r="BR39" s="233"/>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15">
      <c r="A40" s="232">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5"/>
      <c r="BP40" s="235"/>
      <c r="BQ40" s="232">
        <v>34</v>
      </c>
      <c r="BR40" s="233"/>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15">
      <c r="A41" s="232">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5"/>
      <c r="BP41" s="235"/>
      <c r="BQ41" s="232">
        <v>35</v>
      </c>
      <c r="BR41" s="233"/>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15">
      <c r="A42" s="232">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5"/>
      <c r="BP42" s="235"/>
      <c r="BQ42" s="232">
        <v>36</v>
      </c>
      <c r="BR42" s="233"/>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15">
      <c r="A43" s="232">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5"/>
      <c r="BP43" s="235"/>
      <c r="BQ43" s="232">
        <v>37</v>
      </c>
      <c r="BR43" s="233"/>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15">
      <c r="A44" s="232">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5"/>
      <c r="BP44" s="235"/>
      <c r="BQ44" s="232">
        <v>38</v>
      </c>
      <c r="BR44" s="233"/>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15">
      <c r="A45" s="232">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5"/>
      <c r="BP45" s="235"/>
      <c r="BQ45" s="232">
        <v>39</v>
      </c>
      <c r="BR45" s="233"/>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15">
      <c r="A46" s="232">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5"/>
      <c r="BP46" s="235"/>
      <c r="BQ46" s="232">
        <v>40</v>
      </c>
      <c r="BR46" s="233"/>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15">
      <c r="A47" s="232">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5"/>
      <c r="BP47" s="235"/>
      <c r="BQ47" s="232">
        <v>41</v>
      </c>
      <c r="BR47" s="233"/>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15">
      <c r="A48" s="232">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5"/>
      <c r="BP48" s="235"/>
      <c r="BQ48" s="232">
        <v>42</v>
      </c>
      <c r="BR48" s="233"/>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15">
      <c r="A49" s="232">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5"/>
      <c r="BP49" s="235"/>
      <c r="BQ49" s="232">
        <v>43</v>
      </c>
      <c r="BR49" s="233"/>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15">
      <c r="A50" s="232">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5"/>
      <c r="BP50" s="235"/>
      <c r="BQ50" s="232">
        <v>44</v>
      </c>
      <c r="BR50" s="233"/>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15">
      <c r="A51" s="232">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5"/>
      <c r="BP51" s="235"/>
      <c r="BQ51" s="232">
        <v>45</v>
      </c>
      <c r="BR51" s="233"/>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15">
      <c r="A52" s="232">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5"/>
      <c r="BP52" s="235"/>
      <c r="BQ52" s="232">
        <v>46</v>
      </c>
      <c r="BR52" s="233"/>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15">
      <c r="A53" s="232">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5"/>
      <c r="BP53" s="235"/>
      <c r="BQ53" s="232">
        <v>47</v>
      </c>
      <c r="BR53" s="233"/>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15">
      <c r="A54" s="232">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5"/>
      <c r="BP54" s="235"/>
      <c r="BQ54" s="232">
        <v>48</v>
      </c>
      <c r="BR54" s="233"/>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15">
      <c r="A55" s="232">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5"/>
      <c r="BP55" s="235"/>
      <c r="BQ55" s="232">
        <v>49</v>
      </c>
      <c r="BR55" s="233"/>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15">
      <c r="A56" s="232">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5"/>
      <c r="BP56" s="235"/>
      <c r="BQ56" s="232">
        <v>50</v>
      </c>
      <c r="BR56" s="233"/>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15">
      <c r="A57" s="232">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5"/>
      <c r="BP57" s="235"/>
      <c r="BQ57" s="232">
        <v>51</v>
      </c>
      <c r="BR57" s="233"/>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15">
      <c r="A58" s="232">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5"/>
      <c r="BP58" s="235"/>
      <c r="BQ58" s="232">
        <v>52</v>
      </c>
      <c r="BR58" s="233"/>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15">
      <c r="A59" s="232">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5"/>
      <c r="BP59" s="235"/>
      <c r="BQ59" s="232">
        <v>53</v>
      </c>
      <c r="BR59" s="233"/>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15">
      <c r="A60" s="232">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5"/>
      <c r="BP60" s="235"/>
      <c r="BQ60" s="232">
        <v>54</v>
      </c>
      <c r="BR60" s="233"/>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
      <c r="A61" s="232">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5"/>
      <c r="BP61" s="235"/>
      <c r="BQ61" s="232">
        <v>55</v>
      </c>
      <c r="BR61" s="233"/>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15">
      <c r="A62" s="232">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397</v>
      </c>
      <c r="BK62" s="1041"/>
      <c r="BL62" s="1041"/>
      <c r="BM62" s="1041"/>
      <c r="BN62" s="1042"/>
      <c r="BO62" s="235"/>
      <c r="BP62" s="235"/>
      <c r="BQ62" s="232">
        <v>56</v>
      </c>
      <c r="BR62" s="233"/>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
      <c r="A63" s="234" t="s">
        <v>378</v>
      </c>
      <c r="B63" s="950" t="s">
        <v>398</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698</v>
      </c>
      <c r="AG63" s="972"/>
      <c r="AH63" s="972"/>
      <c r="AI63" s="972"/>
      <c r="AJ63" s="1035"/>
      <c r="AK63" s="1036"/>
      <c r="AL63" s="976"/>
      <c r="AM63" s="976"/>
      <c r="AN63" s="976"/>
      <c r="AO63" s="976"/>
      <c r="AP63" s="972">
        <v>7895</v>
      </c>
      <c r="AQ63" s="972"/>
      <c r="AR63" s="972"/>
      <c r="AS63" s="972"/>
      <c r="AT63" s="972"/>
      <c r="AU63" s="972">
        <v>1926</v>
      </c>
      <c r="AV63" s="972"/>
      <c r="AW63" s="972"/>
      <c r="AX63" s="972"/>
      <c r="AY63" s="972"/>
      <c r="AZ63" s="1030"/>
      <c r="BA63" s="1030"/>
      <c r="BB63" s="1030"/>
      <c r="BC63" s="1030"/>
      <c r="BD63" s="1030"/>
      <c r="BE63" s="973"/>
      <c r="BF63" s="973"/>
      <c r="BG63" s="973"/>
      <c r="BH63" s="973"/>
      <c r="BI63" s="974"/>
      <c r="BJ63" s="1031" t="s">
        <v>121</v>
      </c>
      <c r="BK63" s="966"/>
      <c r="BL63" s="966"/>
      <c r="BM63" s="966"/>
      <c r="BN63" s="1032"/>
      <c r="BO63" s="235"/>
      <c r="BP63" s="235"/>
      <c r="BQ63" s="232">
        <v>57</v>
      </c>
      <c r="BR63" s="233"/>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
      <c r="A65" s="226" t="s">
        <v>399</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15">
      <c r="A66" s="1008" t="s">
        <v>400</v>
      </c>
      <c r="B66" s="1009"/>
      <c r="C66" s="1009"/>
      <c r="D66" s="1009"/>
      <c r="E66" s="1009"/>
      <c r="F66" s="1009"/>
      <c r="G66" s="1009"/>
      <c r="H66" s="1009"/>
      <c r="I66" s="1009"/>
      <c r="J66" s="1009"/>
      <c r="K66" s="1009"/>
      <c r="L66" s="1009"/>
      <c r="M66" s="1009"/>
      <c r="N66" s="1009"/>
      <c r="O66" s="1009"/>
      <c r="P66" s="1010"/>
      <c r="Q66" s="1014" t="s">
        <v>382</v>
      </c>
      <c r="R66" s="1015"/>
      <c r="S66" s="1015"/>
      <c r="T66" s="1015"/>
      <c r="U66" s="1016"/>
      <c r="V66" s="1014" t="s">
        <v>383</v>
      </c>
      <c r="W66" s="1015"/>
      <c r="X66" s="1015"/>
      <c r="Y66" s="1015"/>
      <c r="Z66" s="1016"/>
      <c r="AA66" s="1014" t="s">
        <v>384</v>
      </c>
      <c r="AB66" s="1015"/>
      <c r="AC66" s="1015"/>
      <c r="AD66" s="1015"/>
      <c r="AE66" s="1016"/>
      <c r="AF66" s="1020" t="s">
        <v>385</v>
      </c>
      <c r="AG66" s="1021"/>
      <c r="AH66" s="1021"/>
      <c r="AI66" s="1021"/>
      <c r="AJ66" s="1022"/>
      <c r="AK66" s="1014" t="s">
        <v>386</v>
      </c>
      <c r="AL66" s="1009"/>
      <c r="AM66" s="1009"/>
      <c r="AN66" s="1009"/>
      <c r="AO66" s="1010"/>
      <c r="AP66" s="1014" t="s">
        <v>387</v>
      </c>
      <c r="AQ66" s="1015"/>
      <c r="AR66" s="1015"/>
      <c r="AS66" s="1015"/>
      <c r="AT66" s="1016"/>
      <c r="AU66" s="1014" t="s">
        <v>401</v>
      </c>
      <c r="AV66" s="1015"/>
      <c r="AW66" s="1015"/>
      <c r="AX66" s="1015"/>
      <c r="AY66" s="1016"/>
      <c r="AZ66" s="1014" t="s">
        <v>365</v>
      </c>
      <c r="BA66" s="1015"/>
      <c r="BB66" s="1015"/>
      <c r="BC66" s="1015"/>
      <c r="BD66" s="1028"/>
      <c r="BE66" s="235"/>
      <c r="BF66" s="235"/>
      <c r="BG66" s="235"/>
      <c r="BH66" s="235"/>
      <c r="BI66" s="235"/>
      <c r="BJ66" s="235"/>
      <c r="BK66" s="235"/>
      <c r="BL66" s="235"/>
      <c r="BM66" s="235"/>
      <c r="BN66" s="235"/>
      <c r="BO66" s="235"/>
      <c r="BP66" s="235"/>
      <c r="BQ66" s="232">
        <v>60</v>
      </c>
      <c r="BR66" s="237"/>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5"/>
      <c r="BF67" s="235"/>
      <c r="BG67" s="235"/>
      <c r="BH67" s="235"/>
      <c r="BI67" s="235"/>
      <c r="BJ67" s="235"/>
      <c r="BK67" s="235"/>
      <c r="BL67" s="235"/>
      <c r="BM67" s="235"/>
      <c r="BN67" s="235"/>
      <c r="BO67" s="235"/>
      <c r="BP67" s="235"/>
      <c r="BQ67" s="232">
        <v>61</v>
      </c>
      <c r="BR67" s="237"/>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15">
      <c r="A68" s="230">
        <v>1</v>
      </c>
      <c r="B68" s="998" t="s">
        <v>550</v>
      </c>
      <c r="C68" s="999"/>
      <c r="D68" s="999"/>
      <c r="E68" s="999"/>
      <c r="F68" s="999"/>
      <c r="G68" s="999"/>
      <c r="H68" s="999"/>
      <c r="I68" s="999"/>
      <c r="J68" s="999"/>
      <c r="K68" s="999"/>
      <c r="L68" s="999"/>
      <c r="M68" s="999"/>
      <c r="N68" s="999"/>
      <c r="O68" s="999"/>
      <c r="P68" s="1000"/>
      <c r="Q68" s="1001">
        <v>5250</v>
      </c>
      <c r="R68" s="995"/>
      <c r="S68" s="995"/>
      <c r="T68" s="995"/>
      <c r="U68" s="995"/>
      <c r="V68" s="995">
        <v>5104</v>
      </c>
      <c r="W68" s="995"/>
      <c r="X68" s="995"/>
      <c r="Y68" s="995"/>
      <c r="Z68" s="995"/>
      <c r="AA68" s="995">
        <v>146</v>
      </c>
      <c r="AB68" s="995"/>
      <c r="AC68" s="995"/>
      <c r="AD68" s="995"/>
      <c r="AE68" s="995"/>
      <c r="AF68" s="995">
        <v>146</v>
      </c>
      <c r="AG68" s="995"/>
      <c r="AH68" s="995"/>
      <c r="AI68" s="995"/>
      <c r="AJ68" s="995"/>
      <c r="AK68" s="995">
        <v>2418</v>
      </c>
      <c r="AL68" s="995"/>
      <c r="AM68" s="995"/>
      <c r="AN68" s="995"/>
      <c r="AO68" s="995"/>
      <c r="AP68" s="995">
        <v>0</v>
      </c>
      <c r="AQ68" s="995"/>
      <c r="AR68" s="995"/>
      <c r="AS68" s="995"/>
      <c r="AT68" s="995"/>
      <c r="AU68" s="995" t="s">
        <v>549</v>
      </c>
      <c r="AV68" s="995"/>
      <c r="AW68" s="995"/>
      <c r="AX68" s="995"/>
      <c r="AY68" s="995"/>
      <c r="AZ68" s="996" t="s">
        <v>555</v>
      </c>
      <c r="BA68" s="996"/>
      <c r="BB68" s="996"/>
      <c r="BC68" s="996"/>
      <c r="BD68" s="997"/>
      <c r="BE68" s="235"/>
      <c r="BF68" s="235"/>
      <c r="BG68" s="235"/>
      <c r="BH68" s="235"/>
      <c r="BI68" s="235"/>
      <c r="BJ68" s="235"/>
      <c r="BK68" s="235"/>
      <c r="BL68" s="235"/>
      <c r="BM68" s="235"/>
      <c r="BN68" s="235"/>
      <c r="BO68" s="235"/>
      <c r="BP68" s="235"/>
      <c r="BQ68" s="232">
        <v>62</v>
      </c>
      <c r="BR68" s="237"/>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15">
      <c r="A69" s="232">
        <v>2</v>
      </c>
      <c r="B69" s="987" t="s">
        <v>551</v>
      </c>
      <c r="C69" s="988"/>
      <c r="D69" s="988"/>
      <c r="E69" s="988"/>
      <c r="F69" s="988"/>
      <c r="G69" s="988"/>
      <c r="H69" s="988"/>
      <c r="I69" s="988"/>
      <c r="J69" s="988"/>
      <c r="K69" s="988"/>
      <c r="L69" s="988"/>
      <c r="M69" s="988"/>
      <c r="N69" s="988"/>
      <c r="O69" s="988"/>
      <c r="P69" s="989"/>
      <c r="Q69" s="990">
        <v>1459</v>
      </c>
      <c r="R69" s="984"/>
      <c r="S69" s="984"/>
      <c r="T69" s="984"/>
      <c r="U69" s="984"/>
      <c r="V69" s="984">
        <v>1122</v>
      </c>
      <c r="W69" s="984"/>
      <c r="X69" s="984"/>
      <c r="Y69" s="984"/>
      <c r="Z69" s="984"/>
      <c r="AA69" s="984">
        <v>337</v>
      </c>
      <c r="AB69" s="984"/>
      <c r="AC69" s="984"/>
      <c r="AD69" s="984"/>
      <c r="AE69" s="984"/>
      <c r="AF69" s="984">
        <v>1454</v>
      </c>
      <c r="AG69" s="984"/>
      <c r="AH69" s="984"/>
      <c r="AI69" s="984"/>
      <c r="AJ69" s="984"/>
      <c r="AK69" s="984" t="s">
        <v>489</v>
      </c>
      <c r="AL69" s="984"/>
      <c r="AM69" s="984"/>
      <c r="AN69" s="984"/>
      <c r="AO69" s="984"/>
      <c r="AP69" s="984">
        <v>1134</v>
      </c>
      <c r="AQ69" s="984"/>
      <c r="AR69" s="984"/>
      <c r="AS69" s="984"/>
      <c r="AT69" s="984"/>
      <c r="AU69" s="984" t="s">
        <v>549</v>
      </c>
      <c r="AV69" s="984"/>
      <c r="AW69" s="984"/>
      <c r="AX69" s="984"/>
      <c r="AY69" s="984"/>
      <c r="AZ69" s="985" t="s">
        <v>556</v>
      </c>
      <c r="BA69" s="985"/>
      <c r="BB69" s="985"/>
      <c r="BC69" s="985"/>
      <c r="BD69" s="986"/>
      <c r="BE69" s="235"/>
      <c r="BF69" s="235"/>
      <c r="BG69" s="235"/>
      <c r="BH69" s="235"/>
      <c r="BI69" s="235"/>
      <c r="BJ69" s="235"/>
      <c r="BK69" s="235"/>
      <c r="BL69" s="235"/>
      <c r="BM69" s="235"/>
      <c r="BN69" s="235"/>
      <c r="BO69" s="235"/>
      <c r="BP69" s="235"/>
      <c r="BQ69" s="232">
        <v>63</v>
      </c>
      <c r="BR69" s="237"/>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15">
      <c r="A70" s="232">
        <v>3</v>
      </c>
      <c r="B70" s="987" t="s">
        <v>552</v>
      </c>
      <c r="C70" s="988"/>
      <c r="D70" s="988"/>
      <c r="E70" s="988"/>
      <c r="F70" s="988"/>
      <c r="G70" s="988"/>
      <c r="H70" s="988"/>
      <c r="I70" s="988"/>
      <c r="J70" s="988"/>
      <c r="K70" s="988"/>
      <c r="L70" s="988"/>
      <c r="M70" s="988"/>
      <c r="N70" s="988"/>
      <c r="O70" s="988"/>
      <c r="P70" s="989"/>
      <c r="Q70" s="990">
        <v>4849</v>
      </c>
      <c r="R70" s="984"/>
      <c r="S70" s="984"/>
      <c r="T70" s="984"/>
      <c r="U70" s="984"/>
      <c r="V70" s="984">
        <v>4646</v>
      </c>
      <c r="W70" s="984"/>
      <c r="X70" s="984"/>
      <c r="Y70" s="984"/>
      <c r="Z70" s="984"/>
      <c r="AA70" s="984">
        <v>203</v>
      </c>
      <c r="AB70" s="984"/>
      <c r="AC70" s="984"/>
      <c r="AD70" s="984"/>
      <c r="AE70" s="984"/>
      <c r="AF70" s="984">
        <v>203</v>
      </c>
      <c r="AG70" s="984"/>
      <c r="AH70" s="984"/>
      <c r="AI70" s="984"/>
      <c r="AJ70" s="984"/>
      <c r="AK70" s="984">
        <v>202</v>
      </c>
      <c r="AL70" s="984"/>
      <c r="AM70" s="984"/>
      <c r="AN70" s="984"/>
      <c r="AO70" s="984"/>
      <c r="AP70" s="984">
        <v>14729</v>
      </c>
      <c r="AQ70" s="984"/>
      <c r="AR70" s="984"/>
      <c r="AS70" s="984"/>
      <c r="AT70" s="984"/>
      <c r="AU70" s="984">
        <v>3558</v>
      </c>
      <c r="AV70" s="984"/>
      <c r="AW70" s="984"/>
      <c r="AX70" s="984"/>
      <c r="AY70" s="984"/>
      <c r="AZ70" s="985"/>
      <c r="BA70" s="985"/>
      <c r="BB70" s="985"/>
      <c r="BC70" s="985"/>
      <c r="BD70" s="986"/>
      <c r="BE70" s="235"/>
      <c r="BF70" s="235"/>
      <c r="BG70" s="235"/>
      <c r="BH70" s="235"/>
      <c r="BI70" s="235"/>
      <c r="BJ70" s="235"/>
      <c r="BK70" s="235"/>
      <c r="BL70" s="235"/>
      <c r="BM70" s="235"/>
      <c r="BN70" s="235"/>
      <c r="BO70" s="235"/>
      <c r="BP70" s="235"/>
      <c r="BQ70" s="232">
        <v>64</v>
      </c>
      <c r="BR70" s="237"/>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15">
      <c r="A71" s="232">
        <v>4</v>
      </c>
      <c r="B71" s="987" t="s">
        <v>553</v>
      </c>
      <c r="C71" s="988"/>
      <c r="D71" s="988"/>
      <c r="E71" s="988"/>
      <c r="F71" s="988"/>
      <c r="G71" s="988"/>
      <c r="H71" s="988"/>
      <c r="I71" s="988"/>
      <c r="J71" s="988"/>
      <c r="K71" s="988"/>
      <c r="L71" s="988"/>
      <c r="M71" s="988"/>
      <c r="N71" s="988"/>
      <c r="O71" s="988"/>
      <c r="P71" s="989"/>
      <c r="Q71" s="990">
        <v>270</v>
      </c>
      <c r="R71" s="984"/>
      <c r="S71" s="984"/>
      <c r="T71" s="984"/>
      <c r="U71" s="984"/>
      <c r="V71" s="984">
        <v>247</v>
      </c>
      <c r="W71" s="984"/>
      <c r="X71" s="984"/>
      <c r="Y71" s="984"/>
      <c r="Z71" s="984"/>
      <c r="AA71" s="984">
        <v>23</v>
      </c>
      <c r="AB71" s="984"/>
      <c r="AC71" s="984"/>
      <c r="AD71" s="984"/>
      <c r="AE71" s="984"/>
      <c r="AF71" s="984">
        <v>23</v>
      </c>
      <c r="AG71" s="984"/>
      <c r="AH71" s="984"/>
      <c r="AI71" s="984"/>
      <c r="AJ71" s="984"/>
      <c r="AK71" s="984" t="s">
        <v>549</v>
      </c>
      <c r="AL71" s="984"/>
      <c r="AM71" s="984"/>
      <c r="AN71" s="984"/>
      <c r="AO71" s="984"/>
      <c r="AP71" s="984" t="s">
        <v>549</v>
      </c>
      <c r="AQ71" s="984"/>
      <c r="AR71" s="984"/>
      <c r="AS71" s="984"/>
      <c r="AT71" s="984"/>
      <c r="AU71" s="984" t="s">
        <v>549</v>
      </c>
      <c r="AV71" s="984"/>
      <c r="AW71" s="984"/>
      <c r="AX71" s="984"/>
      <c r="AY71" s="984"/>
      <c r="AZ71" s="985"/>
      <c r="BA71" s="985"/>
      <c r="BB71" s="985"/>
      <c r="BC71" s="985"/>
      <c r="BD71" s="986"/>
      <c r="BE71" s="235"/>
      <c r="BF71" s="235"/>
      <c r="BG71" s="235"/>
      <c r="BH71" s="235"/>
      <c r="BI71" s="235"/>
      <c r="BJ71" s="235"/>
      <c r="BK71" s="235"/>
      <c r="BL71" s="235"/>
      <c r="BM71" s="235"/>
      <c r="BN71" s="235"/>
      <c r="BO71" s="235"/>
      <c r="BP71" s="235"/>
      <c r="BQ71" s="232">
        <v>65</v>
      </c>
      <c r="BR71" s="237"/>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15">
      <c r="A72" s="232">
        <v>5</v>
      </c>
      <c r="B72" s="987" t="s">
        <v>554</v>
      </c>
      <c r="C72" s="988"/>
      <c r="D72" s="988"/>
      <c r="E72" s="988"/>
      <c r="F72" s="988"/>
      <c r="G72" s="988"/>
      <c r="H72" s="988"/>
      <c r="I72" s="988"/>
      <c r="J72" s="988"/>
      <c r="K72" s="988"/>
      <c r="L72" s="988"/>
      <c r="M72" s="988"/>
      <c r="N72" s="988"/>
      <c r="O72" s="988"/>
      <c r="P72" s="989"/>
      <c r="Q72" s="990">
        <v>315636</v>
      </c>
      <c r="R72" s="984"/>
      <c r="S72" s="984"/>
      <c r="T72" s="984"/>
      <c r="U72" s="984"/>
      <c r="V72" s="984">
        <v>306127</v>
      </c>
      <c r="W72" s="984"/>
      <c r="X72" s="984"/>
      <c r="Y72" s="984"/>
      <c r="Z72" s="984"/>
      <c r="AA72" s="984">
        <v>9509</v>
      </c>
      <c r="AB72" s="984"/>
      <c r="AC72" s="984"/>
      <c r="AD72" s="984"/>
      <c r="AE72" s="984"/>
      <c r="AF72" s="984">
        <v>6033</v>
      </c>
      <c r="AG72" s="984"/>
      <c r="AH72" s="984"/>
      <c r="AI72" s="984"/>
      <c r="AJ72" s="984"/>
      <c r="AK72" s="984" t="s">
        <v>549</v>
      </c>
      <c r="AL72" s="984"/>
      <c r="AM72" s="984"/>
      <c r="AN72" s="984"/>
      <c r="AO72" s="984"/>
      <c r="AP72" s="984" t="s">
        <v>549</v>
      </c>
      <c r="AQ72" s="984"/>
      <c r="AR72" s="984"/>
      <c r="AS72" s="984"/>
      <c r="AT72" s="984"/>
      <c r="AU72" s="984" t="s">
        <v>549</v>
      </c>
      <c r="AV72" s="984"/>
      <c r="AW72" s="984"/>
      <c r="AX72" s="984"/>
      <c r="AY72" s="984"/>
      <c r="AZ72" s="985"/>
      <c r="BA72" s="985"/>
      <c r="BB72" s="985"/>
      <c r="BC72" s="985"/>
      <c r="BD72" s="986"/>
      <c r="BE72" s="235"/>
      <c r="BF72" s="235"/>
      <c r="BG72" s="235"/>
      <c r="BH72" s="235"/>
      <c r="BI72" s="235"/>
      <c r="BJ72" s="235"/>
      <c r="BK72" s="235"/>
      <c r="BL72" s="235"/>
      <c r="BM72" s="235"/>
      <c r="BN72" s="235"/>
      <c r="BO72" s="235"/>
      <c r="BP72" s="235"/>
      <c r="BQ72" s="232">
        <v>66</v>
      </c>
      <c r="BR72" s="237"/>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15">
      <c r="A73" s="232">
        <v>6</v>
      </c>
      <c r="B73" s="987"/>
      <c r="C73" s="988"/>
      <c r="D73" s="988"/>
      <c r="E73" s="988"/>
      <c r="F73" s="988"/>
      <c r="G73" s="988"/>
      <c r="H73" s="988"/>
      <c r="I73" s="988"/>
      <c r="J73" s="988"/>
      <c r="K73" s="988"/>
      <c r="L73" s="988"/>
      <c r="M73" s="988"/>
      <c r="N73" s="988"/>
      <c r="O73" s="988"/>
      <c r="P73" s="989"/>
      <c r="Q73" s="990"/>
      <c r="R73" s="984"/>
      <c r="S73" s="984"/>
      <c r="T73" s="984"/>
      <c r="U73" s="984"/>
      <c r="V73" s="984"/>
      <c r="W73" s="984"/>
      <c r="X73" s="984"/>
      <c r="Y73" s="984"/>
      <c r="Z73" s="984"/>
      <c r="AA73" s="984"/>
      <c r="AB73" s="984"/>
      <c r="AC73" s="984"/>
      <c r="AD73" s="984"/>
      <c r="AE73" s="984"/>
      <c r="AF73" s="984"/>
      <c r="AG73" s="984"/>
      <c r="AH73" s="984"/>
      <c r="AI73" s="984"/>
      <c r="AJ73" s="984"/>
      <c r="AK73" s="984"/>
      <c r="AL73" s="984"/>
      <c r="AM73" s="984"/>
      <c r="AN73" s="984"/>
      <c r="AO73" s="984"/>
      <c r="AP73" s="984"/>
      <c r="AQ73" s="984"/>
      <c r="AR73" s="984"/>
      <c r="AS73" s="984"/>
      <c r="AT73" s="984"/>
      <c r="AU73" s="984"/>
      <c r="AV73" s="984"/>
      <c r="AW73" s="984"/>
      <c r="AX73" s="984"/>
      <c r="AY73" s="984"/>
      <c r="AZ73" s="985"/>
      <c r="BA73" s="985"/>
      <c r="BB73" s="985"/>
      <c r="BC73" s="985"/>
      <c r="BD73" s="986"/>
      <c r="BE73" s="235"/>
      <c r="BF73" s="235"/>
      <c r="BG73" s="235"/>
      <c r="BH73" s="235"/>
      <c r="BI73" s="235"/>
      <c r="BJ73" s="235"/>
      <c r="BK73" s="235"/>
      <c r="BL73" s="235"/>
      <c r="BM73" s="235"/>
      <c r="BN73" s="235"/>
      <c r="BO73" s="235"/>
      <c r="BP73" s="235"/>
      <c r="BQ73" s="232">
        <v>67</v>
      </c>
      <c r="BR73" s="237"/>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15">
      <c r="A74" s="232">
        <v>7</v>
      </c>
      <c r="B74" s="987"/>
      <c r="C74" s="988"/>
      <c r="D74" s="988"/>
      <c r="E74" s="988"/>
      <c r="F74" s="988"/>
      <c r="G74" s="988"/>
      <c r="H74" s="988"/>
      <c r="I74" s="988"/>
      <c r="J74" s="988"/>
      <c r="K74" s="988"/>
      <c r="L74" s="988"/>
      <c r="M74" s="988"/>
      <c r="N74" s="988"/>
      <c r="O74" s="988"/>
      <c r="P74" s="989"/>
      <c r="Q74" s="990"/>
      <c r="R74" s="984"/>
      <c r="S74" s="984"/>
      <c r="T74" s="984"/>
      <c r="U74" s="984"/>
      <c r="V74" s="984"/>
      <c r="W74" s="984"/>
      <c r="X74" s="984"/>
      <c r="Y74" s="984"/>
      <c r="Z74" s="984"/>
      <c r="AA74" s="984"/>
      <c r="AB74" s="984"/>
      <c r="AC74" s="984"/>
      <c r="AD74" s="984"/>
      <c r="AE74" s="984"/>
      <c r="AF74" s="984"/>
      <c r="AG74" s="984"/>
      <c r="AH74" s="984"/>
      <c r="AI74" s="984"/>
      <c r="AJ74" s="984"/>
      <c r="AK74" s="984"/>
      <c r="AL74" s="984"/>
      <c r="AM74" s="984"/>
      <c r="AN74" s="984"/>
      <c r="AO74" s="984"/>
      <c r="AP74" s="984"/>
      <c r="AQ74" s="984"/>
      <c r="AR74" s="984"/>
      <c r="AS74" s="984"/>
      <c r="AT74" s="984"/>
      <c r="AU74" s="984"/>
      <c r="AV74" s="984"/>
      <c r="AW74" s="984"/>
      <c r="AX74" s="984"/>
      <c r="AY74" s="984"/>
      <c r="AZ74" s="985"/>
      <c r="BA74" s="985"/>
      <c r="BB74" s="985"/>
      <c r="BC74" s="985"/>
      <c r="BD74" s="986"/>
      <c r="BE74" s="235"/>
      <c r="BF74" s="235"/>
      <c r="BG74" s="235"/>
      <c r="BH74" s="235"/>
      <c r="BI74" s="235"/>
      <c r="BJ74" s="235"/>
      <c r="BK74" s="235"/>
      <c r="BL74" s="235"/>
      <c r="BM74" s="235"/>
      <c r="BN74" s="235"/>
      <c r="BO74" s="235"/>
      <c r="BP74" s="235"/>
      <c r="BQ74" s="232">
        <v>68</v>
      </c>
      <c r="BR74" s="237"/>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15">
      <c r="A75" s="232">
        <v>8</v>
      </c>
      <c r="B75" s="987"/>
      <c r="C75" s="988"/>
      <c r="D75" s="988"/>
      <c r="E75" s="988"/>
      <c r="F75" s="988"/>
      <c r="G75" s="988"/>
      <c r="H75" s="988"/>
      <c r="I75" s="988"/>
      <c r="J75" s="988"/>
      <c r="K75" s="988"/>
      <c r="L75" s="988"/>
      <c r="M75" s="988"/>
      <c r="N75" s="988"/>
      <c r="O75" s="988"/>
      <c r="P75" s="989"/>
      <c r="Q75" s="991"/>
      <c r="R75" s="992"/>
      <c r="S75" s="992"/>
      <c r="T75" s="992"/>
      <c r="U75" s="993"/>
      <c r="V75" s="994"/>
      <c r="W75" s="992"/>
      <c r="X75" s="992"/>
      <c r="Y75" s="992"/>
      <c r="Z75" s="993"/>
      <c r="AA75" s="994"/>
      <c r="AB75" s="992"/>
      <c r="AC75" s="992"/>
      <c r="AD75" s="992"/>
      <c r="AE75" s="993"/>
      <c r="AF75" s="994"/>
      <c r="AG75" s="992"/>
      <c r="AH75" s="992"/>
      <c r="AI75" s="992"/>
      <c r="AJ75" s="993"/>
      <c r="AK75" s="994"/>
      <c r="AL75" s="992"/>
      <c r="AM75" s="992"/>
      <c r="AN75" s="992"/>
      <c r="AO75" s="993"/>
      <c r="AP75" s="994"/>
      <c r="AQ75" s="992"/>
      <c r="AR75" s="992"/>
      <c r="AS75" s="992"/>
      <c r="AT75" s="993"/>
      <c r="AU75" s="994"/>
      <c r="AV75" s="992"/>
      <c r="AW75" s="992"/>
      <c r="AX75" s="992"/>
      <c r="AY75" s="993"/>
      <c r="AZ75" s="985"/>
      <c r="BA75" s="985"/>
      <c r="BB75" s="985"/>
      <c r="BC75" s="985"/>
      <c r="BD75" s="986"/>
      <c r="BE75" s="235"/>
      <c r="BF75" s="235"/>
      <c r="BG75" s="235"/>
      <c r="BH75" s="235"/>
      <c r="BI75" s="235"/>
      <c r="BJ75" s="235"/>
      <c r="BK75" s="235"/>
      <c r="BL75" s="235"/>
      <c r="BM75" s="235"/>
      <c r="BN75" s="235"/>
      <c r="BO75" s="235"/>
      <c r="BP75" s="235"/>
      <c r="BQ75" s="232">
        <v>69</v>
      </c>
      <c r="BR75" s="237"/>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15">
      <c r="A76" s="232">
        <v>9</v>
      </c>
      <c r="B76" s="987"/>
      <c r="C76" s="988"/>
      <c r="D76" s="988"/>
      <c r="E76" s="988"/>
      <c r="F76" s="988"/>
      <c r="G76" s="988"/>
      <c r="H76" s="988"/>
      <c r="I76" s="988"/>
      <c r="J76" s="988"/>
      <c r="K76" s="988"/>
      <c r="L76" s="988"/>
      <c r="M76" s="988"/>
      <c r="N76" s="988"/>
      <c r="O76" s="988"/>
      <c r="P76" s="989"/>
      <c r="Q76" s="991"/>
      <c r="R76" s="992"/>
      <c r="S76" s="992"/>
      <c r="T76" s="992"/>
      <c r="U76" s="993"/>
      <c r="V76" s="994"/>
      <c r="W76" s="992"/>
      <c r="X76" s="992"/>
      <c r="Y76" s="992"/>
      <c r="Z76" s="993"/>
      <c r="AA76" s="994"/>
      <c r="AB76" s="992"/>
      <c r="AC76" s="992"/>
      <c r="AD76" s="992"/>
      <c r="AE76" s="993"/>
      <c r="AF76" s="994"/>
      <c r="AG76" s="992"/>
      <c r="AH76" s="992"/>
      <c r="AI76" s="992"/>
      <c r="AJ76" s="993"/>
      <c r="AK76" s="994"/>
      <c r="AL76" s="992"/>
      <c r="AM76" s="992"/>
      <c r="AN76" s="992"/>
      <c r="AO76" s="993"/>
      <c r="AP76" s="994"/>
      <c r="AQ76" s="992"/>
      <c r="AR76" s="992"/>
      <c r="AS76" s="992"/>
      <c r="AT76" s="993"/>
      <c r="AU76" s="994"/>
      <c r="AV76" s="992"/>
      <c r="AW76" s="992"/>
      <c r="AX76" s="992"/>
      <c r="AY76" s="993"/>
      <c r="AZ76" s="985"/>
      <c r="BA76" s="985"/>
      <c r="BB76" s="985"/>
      <c r="BC76" s="985"/>
      <c r="BD76" s="986"/>
      <c r="BE76" s="235"/>
      <c r="BF76" s="235"/>
      <c r="BG76" s="235"/>
      <c r="BH76" s="235"/>
      <c r="BI76" s="235"/>
      <c r="BJ76" s="235"/>
      <c r="BK76" s="235"/>
      <c r="BL76" s="235"/>
      <c r="BM76" s="235"/>
      <c r="BN76" s="235"/>
      <c r="BO76" s="235"/>
      <c r="BP76" s="235"/>
      <c r="BQ76" s="232">
        <v>70</v>
      </c>
      <c r="BR76" s="237"/>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15">
      <c r="A77" s="232">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5"/>
      <c r="BF77" s="235"/>
      <c r="BG77" s="235"/>
      <c r="BH77" s="235"/>
      <c r="BI77" s="235"/>
      <c r="BJ77" s="235"/>
      <c r="BK77" s="235"/>
      <c r="BL77" s="235"/>
      <c r="BM77" s="235"/>
      <c r="BN77" s="235"/>
      <c r="BO77" s="235"/>
      <c r="BP77" s="235"/>
      <c r="BQ77" s="232">
        <v>71</v>
      </c>
      <c r="BR77" s="237"/>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15">
      <c r="A78" s="232">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5"/>
      <c r="BF78" s="235"/>
      <c r="BG78" s="235"/>
      <c r="BH78" s="235"/>
      <c r="BI78" s="235"/>
      <c r="BJ78" s="224"/>
      <c r="BK78" s="224"/>
      <c r="BL78" s="224"/>
      <c r="BM78" s="224"/>
      <c r="BN78" s="224"/>
      <c r="BO78" s="235"/>
      <c r="BP78" s="235"/>
      <c r="BQ78" s="232">
        <v>72</v>
      </c>
      <c r="BR78" s="237"/>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15">
      <c r="A79" s="232">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5"/>
      <c r="BF79" s="235"/>
      <c r="BG79" s="235"/>
      <c r="BH79" s="235"/>
      <c r="BI79" s="235"/>
      <c r="BJ79" s="224"/>
      <c r="BK79" s="224"/>
      <c r="BL79" s="224"/>
      <c r="BM79" s="224"/>
      <c r="BN79" s="224"/>
      <c r="BO79" s="235"/>
      <c r="BP79" s="235"/>
      <c r="BQ79" s="232">
        <v>73</v>
      </c>
      <c r="BR79" s="237"/>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15">
      <c r="A80" s="232">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5"/>
      <c r="BF80" s="235"/>
      <c r="BG80" s="235"/>
      <c r="BH80" s="235"/>
      <c r="BI80" s="235"/>
      <c r="BJ80" s="235"/>
      <c r="BK80" s="235"/>
      <c r="BL80" s="235"/>
      <c r="BM80" s="235"/>
      <c r="BN80" s="235"/>
      <c r="BO80" s="235"/>
      <c r="BP80" s="235"/>
      <c r="BQ80" s="232">
        <v>74</v>
      </c>
      <c r="BR80" s="237"/>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15">
      <c r="A81" s="232">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5"/>
      <c r="BF81" s="235"/>
      <c r="BG81" s="235"/>
      <c r="BH81" s="235"/>
      <c r="BI81" s="235"/>
      <c r="BJ81" s="235"/>
      <c r="BK81" s="235"/>
      <c r="BL81" s="235"/>
      <c r="BM81" s="235"/>
      <c r="BN81" s="235"/>
      <c r="BO81" s="235"/>
      <c r="BP81" s="235"/>
      <c r="BQ81" s="232">
        <v>75</v>
      </c>
      <c r="BR81" s="237"/>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15">
      <c r="A82" s="232">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5"/>
      <c r="BF82" s="235"/>
      <c r="BG82" s="235"/>
      <c r="BH82" s="235"/>
      <c r="BI82" s="235"/>
      <c r="BJ82" s="235"/>
      <c r="BK82" s="235"/>
      <c r="BL82" s="235"/>
      <c r="BM82" s="235"/>
      <c r="BN82" s="235"/>
      <c r="BO82" s="235"/>
      <c r="BP82" s="235"/>
      <c r="BQ82" s="232">
        <v>76</v>
      </c>
      <c r="BR82" s="237"/>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15">
      <c r="A83" s="232">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5"/>
      <c r="BF83" s="235"/>
      <c r="BG83" s="235"/>
      <c r="BH83" s="235"/>
      <c r="BI83" s="235"/>
      <c r="BJ83" s="235"/>
      <c r="BK83" s="235"/>
      <c r="BL83" s="235"/>
      <c r="BM83" s="235"/>
      <c r="BN83" s="235"/>
      <c r="BO83" s="235"/>
      <c r="BP83" s="235"/>
      <c r="BQ83" s="232">
        <v>77</v>
      </c>
      <c r="BR83" s="237"/>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15">
      <c r="A84" s="232">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5"/>
      <c r="BF84" s="235"/>
      <c r="BG84" s="235"/>
      <c r="BH84" s="235"/>
      <c r="BI84" s="235"/>
      <c r="BJ84" s="235"/>
      <c r="BK84" s="235"/>
      <c r="BL84" s="235"/>
      <c r="BM84" s="235"/>
      <c r="BN84" s="235"/>
      <c r="BO84" s="235"/>
      <c r="BP84" s="235"/>
      <c r="BQ84" s="232">
        <v>78</v>
      </c>
      <c r="BR84" s="237"/>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15">
      <c r="A85" s="232">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5"/>
      <c r="BF85" s="235"/>
      <c r="BG85" s="235"/>
      <c r="BH85" s="235"/>
      <c r="BI85" s="235"/>
      <c r="BJ85" s="235"/>
      <c r="BK85" s="235"/>
      <c r="BL85" s="235"/>
      <c r="BM85" s="235"/>
      <c r="BN85" s="235"/>
      <c r="BO85" s="235"/>
      <c r="BP85" s="235"/>
      <c r="BQ85" s="232">
        <v>79</v>
      </c>
      <c r="BR85" s="237"/>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15">
      <c r="A86" s="232">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5"/>
      <c r="BF86" s="235"/>
      <c r="BG86" s="235"/>
      <c r="BH86" s="235"/>
      <c r="BI86" s="235"/>
      <c r="BJ86" s="235"/>
      <c r="BK86" s="235"/>
      <c r="BL86" s="235"/>
      <c r="BM86" s="235"/>
      <c r="BN86" s="235"/>
      <c r="BO86" s="235"/>
      <c r="BP86" s="235"/>
      <c r="BQ86" s="232">
        <v>80</v>
      </c>
      <c r="BR86" s="237"/>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15">
      <c r="A87" s="238">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5"/>
      <c r="BF87" s="235"/>
      <c r="BG87" s="235"/>
      <c r="BH87" s="235"/>
      <c r="BI87" s="235"/>
      <c r="BJ87" s="235"/>
      <c r="BK87" s="235"/>
      <c r="BL87" s="235"/>
      <c r="BM87" s="235"/>
      <c r="BN87" s="235"/>
      <c r="BO87" s="235"/>
      <c r="BP87" s="235"/>
      <c r="BQ87" s="232">
        <v>81</v>
      </c>
      <c r="BR87" s="237"/>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
      <c r="A88" s="234" t="s">
        <v>378</v>
      </c>
      <c r="B88" s="950" t="s">
        <v>402</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7859</v>
      </c>
      <c r="AG88" s="972"/>
      <c r="AH88" s="972"/>
      <c r="AI88" s="972"/>
      <c r="AJ88" s="972"/>
      <c r="AK88" s="976"/>
      <c r="AL88" s="976"/>
      <c r="AM88" s="976"/>
      <c r="AN88" s="976"/>
      <c r="AO88" s="976"/>
      <c r="AP88" s="972">
        <v>15863</v>
      </c>
      <c r="AQ88" s="972"/>
      <c r="AR88" s="972"/>
      <c r="AS88" s="972"/>
      <c r="AT88" s="972"/>
      <c r="AU88" s="972">
        <v>3558</v>
      </c>
      <c r="AV88" s="972"/>
      <c r="AW88" s="972"/>
      <c r="AX88" s="972"/>
      <c r="AY88" s="972"/>
      <c r="AZ88" s="973"/>
      <c r="BA88" s="973"/>
      <c r="BB88" s="973"/>
      <c r="BC88" s="973"/>
      <c r="BD88" s="974"/>
      <c r="BE88" s="235"/>
      <c r="BF88" s="235"/>
      <c r="BG88" s="235"/>
      <c r="BH88" s="235"/>
      <c r="BI88" s="235"/>
      <c r="BJ88" s="235"/>
      <c r="BK88" s="235"/>
      <c r="BL88" s="235"/>
      <c r="BM88" s="235"/>
      <c r="BN88" s="235"/>
      <c r="BO88" s="235"/>
      <c r="BP88" s="235"/>
      <c r="BQ88" s="232">
        <v>82</v>
      </c>
      <c r="BR88" s="237"/>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378</v>
      </c>
      <c r="BR102" s="950" t="s">
        <v>403</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v>19</v>
      </c>
      <c r="CS102" s="966"/>
      <c r="CT102" s="966"/>
      <c r="CU102" s="966"/>
      <c r="CV102" s="967"/>
      <c r="CW102" s="965" t="s">
        <v>549</v>
      </c>
      <c r="CX102" s="966"/>
      <c r="CY102" s="966"/>
      <c r="CZ102" s="966"/>
      <c r="DA102" s="967"/>
      <c r="DB102" s="965" t="s">
        <v>549</v>
      </c>
      <c r="DC102" s="966"/>
      <c r="DD102" s="966"/>
      <c r="DE102" s="966"/>
      <c r="DF102" s="967"/>
      <c r="DG102" s="965" t="s">
        <v>549</v>
      </c>
      <c r="DH102" s="966"/>
      <c r="DI102" s="966"/>
      <c r="DJ102" s="966"/>
      <c r="DK102" s="967"/>
      <c r="DL102" s="965" t="s">
        <v>549</v>
      </c>
      <c r="DM102" s="966"/>
      <c r="DN102" s="966"/>
      <c r="DO102" s="966"/>
      <c r="DP102" s="967"/>
      <c r="DQ102" s="965" t="s">
        <v>549</v>
      </c>
      <c r="DR102" s="966"/>
      <c r="DS102" s="966"/>
      <c r="DT102" s="966"/>
      <c r="DU102" s="967"/>
      <c r="DV102" s="950"/>
      <c r="DW102" s="951"/>
      <c r="DX102" s="951"/>
      <c r="DY102" s="951"/>
      <c r="DZ102" s="952"/>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53" t="s">
        <v>404</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54" t="s">
        <v>405</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406</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407</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55" t="s">
        <v>408</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409</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15">
      <c r="A109" s="908" t="s">
        <v>410</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411</v>
      </c>
      <c r="AB109" s="909"/>
      <c r="AC109" s="909"/>
      <c r="AD109" s="909"/>
      <c r="AE109" s="910"/>
      <c r="AF109" s="911" t="s">
        <v>412</v>
      </c>
      <c r="AG109" s="909"/>
      <c r="AH109" s="909"/>
      <c r="AI109" s="909"/>
      <c r="AJ109" s="910"/>
      <c r="AK109" s="911" t="s">
        <v>295</v>
      </c>
      <c r="AL109" s="909"/>
      <c r="AM109" s="909"/>
      <c r="AN109" s="909"/>
      <c r="AO109" s="910"/>
      <c r="AP109" s="911" t="s">
        <v>413</v>
      </c>
      <c r="AQ109" s="909"/>
      <c r="AR109" s="909"/>
      <c r="AS109" s="909"/>
      <c r="AT109" s="942"/>
      <c r="AU109" s="908" t="s">
        <v>410</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411</v>
      </c>
      <c r="BR109" s="909"/>
      <c r="BS109" s="909"/>
      <c r="BT109" s="909"/>
      <c r="BU109" s="910"/>
      <c r="BV109" s="911" t="s">
        <v>412</v>
      </c>
      <c r="BW109" s="909"/>
      <c r="BX109" s="909"/>
      <c r="BY109" s="909"/>
      <c r="BZ109" s="910"/>
      <c r="CA109" s="911" t="s">
        <v>295</v>
      </c>
      <c r="CB109" s="909"/>
      <c r="CC109" s="909"/>
      <c r="CD109" s="909"/>
      <c r="CE109" s="910"/>
      <c r="CF109" s="949" t="s">
        <v>413</v>
      </c>
      <c r="CG109" s="949"/>
      <c r="CH109" s="949"/>
      <c r="CI109" s="949"/>
      <c r="CJ109" s="949"/>
      <c r="CK109" s="911" t="s">
        <v>414</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411</v>
      </c>
      <c r="DH109" s="909"/>
      <c r="DI109" s="909"/>
      <c r="DJ109" s="909"/>
      <c r="DK109" s="910"/>
      <c r="DL109" s="911" t="s">
        <v>412</v>
      </c>
      <c r="DM109" s="909"/>
      <c r="DN109" s="909"/>
      <c r="DO109" s="909"/>
      <c r="DP109" s="910"/>
      <c r="DQ109" s="911" t="s">
        <v>295</v>
      </c>
      <c r="DR109" s="909"/>
      <c r="DS109" s="909"/>
      <c r="DT109" s="909"/>
      <c r="DU109" s="910"/>
      <c r="DV109" s="911" t="s">
        <v>413</v>
      </c>
      <c r="DW109" s="909"/>
      <c r="DX109" s="909"/>
      <c r="DY109" s="909"/>
      <c r="DZ109" s="942"/>
    </row>
    <row r="110" spans="1:131" s="224" customFormat="1" ht="26.25" customHeight="1" x14ac:dyDescent="0.15">
      <c r="A110" s="820" t="s">
        <v>415</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1318597</v>
      </c>
      <c r="AB110" s="902"/>
      <c r="AC110" s="902"/>
      <c r="AD110" s="902"/>
      <c r="AE110" s="903"/>
      <c r="AF110" s="904">
        <v>1572079</v>
      </c>
      <c r="AG110" s="902"/>
      <c r="AH110" s="902"/>
      <c r="AI110" s="902"/>
      <c r="AJ110" s="903"/>
      <c r="AK110" s="904">
        <v>1482271</v>
      </c>
      <c r="AL110" s="902"/>
      <c r="AM110" s="902"/>
      <c r="AN110" s="902"/>
      <c r="AO110" s="903"/>
      <c r="AP110" s="905">
        <v>16.899999999999999</v>
      </c>
      <c r="AQ110" s="906"/>
      <c r="AR110" s="906"/>
      <c r="AS110" s="906"/>
      <c r="AT110" s="907"/>
      <c r="AU110" s="943" t="s">
        <v>69</v>
      </c>
      <c r="AV110" s="944"/>
      <c r="AW110" s="944"/>
      <c r="AX110" s="944"/>
      <c r="AY110" s="944"/>
      <c r="AZ110" s="873" t="s">
        <v>416</v>
      </c>
      <c r="BA110" s="821"/>
      <c r="BB110" s="821"/>
      <c r="BC110" s="821"/>
      <c r="BD110" s="821"/>
      <c r="BE110" s="821"/>
      <c r="BF110" s="821"/>
      <c r="BG110" s="821"/>
      <c r="BH110" s="821"/>
      <c r="BI110" s="821"/>
      <c r="BJ110" s="821"/>
      <c r="BK110" s="821"/>
      <c r="BL110" s="821"/>
      <c r="BM110" s="821"/>
      <c r="BN110" s="821"/>
      <c r="BO110" s="821"/>
      <c r="BP110" s="822"/>
      <c r="BQ110" s="874">
        <v>17037822</v>
      </c>
      <c r="BR110" s="855"/>
      <c r="BS110" s="855"/>
      <c r="BT110" s="855"/>
      <c r="BU110" s="855"/>
      <c r="BV110" s="855">
        <v>17416550</v>
      </c>
      <c r="BW110" s="855"/>
      <c r="BX110" s="855"/>
      <c r="BY110" s="855"/>
      <c r="BZ110" s="855"/>
      <c r="CA110" s="855">
        <v>17978430</v>
      </c>
      <c r="CB110" s="855"/>
      <c r="CC110" s="855"/>
      <c r="CD110" s="855"/>
      <c r="CE110" s="855"/>
      <c r="CF110" s="879">
        <v>205</v>
      </c>
      <c r="CG110" s="880"/>
      <c r="CH110" s="880"/>
      <c r="CI110" s="880"/>
      <c r="CJ110" s="880"/>
      <c r="CK110" s="939" t="s">
        <v>417</v>
      </c>
      <c r="CL110" s="832"/>
      <c r="CM110" s="873" t="s">
        <v>418</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121</v>
      </c>
      <c r="DH110" s="855"/>
      <c r="DI110" s="855"/>
      <c r="DJ110" s="855"/>
      <c r="DK110" s="855"/>
      <c r="DL110" s="855" t="s">
        <v>121</v>
      </c>
      <c r="DM110" s="855"/>
      <c r="DN110" s="855"/>
      <c r="DO110" s="855"/>
      <c r="DP110" s="855"/>
      <c r="DQ110" s="855" t="s">
        <v>121</v>
      </c>
      <c r="DR110" s="855"/>
      <c r="DS110" s="855"/>
      <c r="DT110" s="855"/>
      <c r="DU110" s="855"/>
      <c r="DV110" s="856" t="s">
        <v>121</v>
      </c>
      <c r="DW110" s="856"/>
      <c r="DX110" s="856"/>
      <c r="DY110" s="856"/>
      <c r="DZ110" s="857"/>
    </row>
    <row r="111" spans="1:131" s="224" customFormat="1" ht="26.25" customHeight="1" x14ac:dyDescent="0.15">
      <c r="A111" s="787" t="s">
        <v>419</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121</v>
      </c>
      <c r="AB111" s="932"/>
      <c r="AC111" s="932"/>
      <c r="AD111" s="932"/>
      <c r="AE111" s="933"/>
      <c r="AF111" s="934" t="s">
        <v>121</v>
      </c>
      <c r="AG111" s="932"/>
      <c r="AH111" s="932"/>
      <c r="AI111" s="932"/>
      <c r="AJ111" s="933"/>
      <c r="AK111" s="934" t="s">
        <v>121</v>
      </c>
      <c r="AL111" s="932"/>
      <c r="AM111" s="932"/>
      <c r="AN111" s="932"/>
      <c r="AO111" s="933"/>
      <c r="AP111" s="935" t="s">
        <v>121</v>
      </c>
      <c r="AQ111" s="936"/>
      <c r="AR111" s="936"/>
      <c r="AS111" s="936"/>
      <c r="AT111" s="937"/>
      <c r="AU111" s="945"/>
      <c r="AV111" s="946"/>
      <c r="AW111" s="946"/>
      <c r="AX111" s="946"/>
      <c r="AY111" s="946"/>
      <c r="AZ111" s="828" t="s">
        <v>420</v>
      </c>
      <c r="BA111" s="765"/>
      <c r="BB111" s="765"/>
      <c r="BC111" s="765"/>
      <c r="BD111" s="765"/>
      <c r="BE111" s="765"/>
      <c r="BF111" s="765"/>
      <c r="BG111" s="765"/>
      <c r="BH111" s="765"/>
      <c r="BI111" s="765"/>
      <c r="BJ111" s="765"/>
      <c r="BK111" s="765"/>
      <c r="BL111" s="765"/>
      <c r="BM111" s="765"/>
      <c r="BN111" s="765"/>
      <c r="BO111" s="765"/>
      <c r="BP111" s="766"/>
      <c r="BQ111" s="829" t="s">
        <v>121</v>
      </c>
      <c r="BR111" s="830"/>
      <c r="BS111" s="830"/>
      <c r="BT111" s="830"/>
      <c r="BU111" s="830"/>
      <c r="BV111" s="830" t="s">
        <v>121</v>
      </c>
      <c r="BW111" s="830"/>
      <c r="BX111" s="830"/>
      <c r="BY111" s="830"/>
      <c r="BZ111" s="830"/>
      <c r="CA111" s="830" t="s">
        <v>121</v>
      </c>
      <c r="CB111" s="830"/>
      <c r="CC111" s="830"/>
      <c r="CD111" s="830"/>
      <c r="CE111" s="830"/>
      <c r="CF111" s="888" t="s">
        <v>121</v>
      </c>
      <c r="CG111" s="889"/>
      <c r="CH111" s="889"/>
      <c r="CI111" s="889"/>
      <c r="CJ111" s="889"/>
      <c r="CK111" s="940"/>
      <c r="CL111" s="834"/>
      <c r="CM111" s="828" t="s">
        <v>421</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121</v>
      </c>
      <c r="DH111" s="830"/>
      <c r="DI111" s="830"/>
      <c r="DJ111" s="830"/>
      <c r="DK111" s="830"/>
      <c r="DL111" s="830" t="s">
        <v>121</v>
      </c>
      <c r="DM111" s="830"/>
      <c r="DN111" s="830"/>
      <c r="DO111" s="830"/>
      <c r="DP111" s="830"/>
      <c r="DQ111" s="830" t="s">
        <v>121</v>
      </c>
      <c r="DR111" s="830"/>
      <c r="DS111" s="830"/>
      <c r="DT111" s="830"/>
      <c r="DU111" s="830"/>
      <c r="DV111" s="807" t="s">
        <v>121</v>
      </c>
      <c r="DW111" s="807"/>
      <c r="DX111" s="807"/>
      <c r="DY111" s="807"/>
      <c r="DZ111" s="808"/>
    </row>
    <row r="112" spans="1:131" s="224" customFormat="1" ht="26.25" customHeight="1" x14ac:dyDescent="0.15">
      <c r="A112" s="925" t="s">
        <v>422</v>
      </c>
      <c r="B112" s="926"/>
      <c r="C112" s="765" t="s">
        <v>423</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121</v>
      </c>
      <c r="AB112" s="793"/>
      <c r="AC112" s="793"/>
      <c r="AD112" s="793"/>
      <c r="AE112" s="794"/>
      <c r="AF112" s="795" t="s">
        <v>121</v>
      </c>
      <c r="AG112" s="793"/>
      <c r="AH112" s="793"/>
      <c r="AI112" s="793"/>
      <c r="AJ112" s="794"/>
      <c r="AK112" s="795" t="s">
        <v>121</v>
      </c>
      <c r="AL112" s="793"/>
      <c r="AM112" s="793"/>
      <c r="AN112" s="793"/>
      <c r="AO112" s="794"/>
      <c r="AP112" s="837" t="s">
        <v>121</v>
      </c>
      <c r="AQ112" s="838"/>
      <c r="AR112" s="838"/>
      <c r="AS112" s="838"/>
      <c r="AT112" s="839"/>
      <c r="AU112" s="945"/>
      <c r="AV112" s="946"/>
      <c r="AW112" s="946"/>
      <c r="AX112" s="946"/>
      <c r="AY112" s="946"/>
      <c r="AZ112" s="828" t="s">
        <v>424</v>
      </c>
      <c r="BA112" s="765"/>
      <c r="BB112" s="765"/>
      <c r="BC112" s="765"/>
      <c r="BD112" s="765"/>
      <c r="BE112" s="765"/>
      <c r="BF112" s="765"/>
      <c r="BG112" s="765"/>
      <c r="BH112" s="765"/>
      <c r="BI112" s="765"/>
      <c r="BJ112" s="765"/>
      <c r="BK112" s="765"/>
      <c r="BL112" s="765"/>
      <c r="BM112" s="765"/>
      <c r="BN112" s="765"/>
      <c r="BO112" s="765"/>
      <c r="BP112" s="766"/>
      <c r="BQ112" s="829">
        <v>1631726</v>
      </c>
      <c r="BR112" s="830"/>
      <c r="BS112" s="830"/>
      <c r="BT112" s="830"/>
      <c r="BU112" s="830"/>
      <c r="BV112" s="830">
        <v>1866696</v>
      </c>
      <c r="BW112" s="830"/>
      <c r="BX112" s="830"/>
      <c r="BY112" s="830"/>
      <c r="BZ112" s="830"/>
      <c r="CA112" s="830">
        <v>1926266</v>
      </c>
      <c r="CB112" s="830"/>
      <c r="CC112" s="830"/>
      <c r="CD112" s="830"/>
      <c r="CE112" s="830"/>
      <c r="CF112" s="888">
        <v>22</v>
      </c>
      <c r="CG112" s="889"/>
      <c r="CH112" s="889"/>
      <c r="CI112" s="889"/>
      <c r="CJ112" s="889"/>
      <c r="CK112" s="940"/>
      <c r="CL112" s="834"/>
      <c r="CM112" s="828" t="s">
        <v>425</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121</v>
      </c>
      <c r="DH112" s="830"/>
      <c r="DI112" s="830"/>
      <c r="DJ112" s="830"/>
      <c r="DK112" s="830"/>
      <c r="DL112" s="830" t="s">
        <v>121</v>
      </c>
      <c r="DM112" s="830"/>
      <c r="DN112" s="830"/>
      <c r="DO112" s="830"/>
      <c r="DP112" s="830"/>
      <c r="DQ112" s="830" t="s">
        <v>121</v>
      </c>
      <c r="DR112" s="830"/>
      <c r="DS112" s="830"/>
      <c r="DT112" s="830"/>
      <c r="DU112" s="830"/>
      <c r="DV112" s="807" t="s">
        <v>121</v>
      </c>
      <c r="DW112" s="807"/>
      <c r="DX112" s="807"/>
      <c r="DY112" s="807"/>
      <c r="DZ112" s="808"/>
    </row>
    <row r="113" spans="1:130" s="224" customFormat="1" ht="26.25" customHeight="1" x14ac:dyDescent="0.15">
      <c r="A113" s="927"/>
      <c r="B113" s="928"/>
      <c r="C113" s="765" t="s">
        <v>426</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145727</v>
      </c>
      <c r="AB113" s="932"/>
      <c r="AC113" s="932"/>
      <c r="AD113" s="932"/>
      <c r="AE113" s="933"/>
      <c r="AF113" s="934">
        <v>140002</v>
      </c>
      <c r="AG113" s="932"/>
      <c r="AH113" s="932"/>
      <c r="AI113" s="932"/>
      <c r="AJ113" s="933"/>
      <c r="AK113" s="934">
        <v>147638</v>
      </c>
      <c r="AL113" s="932"/>
      <c r="AM113" s="932"/>
      <c r="AN113" s="932"/>
      <c r="AO113" s="933"/>
      <c r="AP113" s="935">
        <v>1.7</v>
      </c>
      <c r="AQ113" s="936"/>
      <c r="AR113" s="936"/>
      <c r="AS113" s="936"/>
      <c r="AT113" s="937"/>
      <c r="AU113" s="945"/>
      <c r="AV113" s="946"/>
      <c r="AW113" s="946"/>
      <c r="AX113" s="946"/>
      <c r="AY113" s="946"/>
      <c r="AZ113" s="828" t="s">
        <v>427</v>
      </c>
      <c r="BA113" s="765"/>
      <c r="BB113" s="765"/>
      <c r="BC113" s="765"/>
      <c r="BD113" s="765"/>
      <c r="BE113" s="765"/>
      <c r="BF113" s="765"/>
      <c r="BG113" s="765"/>
      <c r="BH113" s="765"/>
      <c r="BI113" s="765"/>
      <c r="BJ113" s="765"/>
      <c r="BK113" s="765"/>
      <c r="BL113" s="765"/>
      <c r="BM113" s="765"/>
      <c r="BN113" s="765"/>
      <c r="BO113" s="765"/>
      <c r="BP113" s="766"/>
      <c r="BQ113" s="829">
        <v>3548092</v>
      </c>
      <c r="BR113" s="830"/>
      <c r="BS113" s="830"/>
      <c r="BT113" s="830"/>
      <c r="BU113" s="830"/>
      <c r="BV113" s="830">
        <v>3538630</v>
      </c>
      <c r="BW113" s="830"/>
      <c r="BX113" s="830"/>
      <c r="BY113" s="830"/>
      <c r="BZ113" s="830"/>
      <c r="CA113" s="830">
        <v>3558314</v>
      </c>
      <c r="CB113" s="830"/>
      <c r="CC113" s="830"/>
      <c r="CD113" s="830"/>
      <c r="CE113" s="830"/>
      <c r="CF113" s="888">
        <v>40.6</v>
      </c>
      <c r="CG113" s="889"/>
      <c r="CH113" s="889"/>
      <c r="CI113" s="889"/>
      <c r="CJ113" s="889"/>
      <c r="CK113" s="940"/>
      <c r="CL113" s="834"/>
      <c r="CM113" s="828" t="s">
        <v>428</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121</v>
      </c>
      <c r="DH113" s="793"/>
      <c r="DI113" s="793"/>
      <c r="DJ113" s="793"/>
      <c r="DK113" s="794"/>
      <c r="DL113" s="795" t="s">
        <v>121</v>
      </c>
      <c r="DM113" s="793"/>
      <c r="DN113" s="793"/>
      <c r="DO113" s="793"/>
      <c r="DP113" s="794"/>
      <c r="DQ113" s="795" t="s">
        <v>121</v>
      </c>
      <c r="DR113" s="793"/>
      <c r="DS113" s="793"/>
      <c r="DT113" s="793"/>
      <c r="DU113" s="794"/>
      <c r="DV113" s="837" t="s">
        <v>121</v>
      </c>
      <c r="DW113" s="838"/>
      <c r="DX113" s="838"/>
      <c r="DY113" s="838"/>
      <c r="DZ113" s="839"/>
    </row>
    <row r="114" spans="1:130" s="224" customFormat="1" ht="26.25" customHeight="1" x14ac:dyDescent="0.15">
      <c r="A114" s="927"/>
      <c r="B114" s="928"/>
      <c r="C114" s="765" t="s">
        <v>429</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58790</v>
      </c>
      <c r="AB114" s="793"/>
      <c r="AC114" s="793"/>
      <c r="AD114" s="793"/>
      <c r="AE114" s="794"/>
      <c r="AF114" s="795">
        <v>67340</v>
      </c>
      <c r="AG114" s="793"/>
      <c r="AH114" s="793"/>
      <c r="AI114" s="793"/>
      <c r="AJ114" s="794"/>
      <c r="AK114" s="795">
        <v>143966</v>
      </c>
      <c r="AL114" s="793"/>
      <c r="AM114" s="793"/>
      <c r="AN114" s="793"/>
      <c r="AO114" s="794"/>
      <c r="AP114" s="837">
        <v>1.6</v>
      </c>
      <c r="AQ114" s="838"/>
      <c r="AR114" s="838"/>
      <c r="AS114" s="838"/>
      <c r="AT114" s="839"/>
      <c r="AU114" s="945"/>
      <c r="AV114" s="946"/>
      <c r="AW114" s="946"/>
      <c r="AX114" s="946"/>
      <c r="AY114" s="946"/>
      <c r="AZ114" s="828" t="s">
        <v>430</v>
      </c>
      <c r="BA114" s="765"/>
      <c r="BB114" s="765"/>
      <c r="BC114" s="765"/>
      <c r="BD114" s="765"/>
      <c r="BE114" s="765"/>
      <c r="BF114" s="765"/>
      <c r="BG114" s="765"/>
      <c r="BH114" s="765"/>
      <c r="BI114" s="765"/>
      <c r="BJ114" s="765"/>
      <c r="BK114" s="765"/>
      <c r="BL114" s="765"/>
      <c r="BM114" s="765"/>
      <c r="BN114" s="765"/>
      <c r="BO114" s="765"/>
      <c r="BP114" s="766"/>
      <c r="BQ114" s="829" t="s">
        <v>121</v>
      </c>
      <c r="BR114" s="830"/>
      <c r="BS114" s="830"/>
      <c r="BT114" s="830"/>
      <c r="BU114" s="830"/>
      <c r="BV114" s="830" t="s">
        <v>121</v>
      </c>
      <c r="BW114" s="830"/>
      <c r="BX114" s="830"/>
      <c r="BY114" s="830"/>
      <c r="BZ114" s="830"/>
      <c r="CA114" s="830" t="s">
        <v>121</v>
      </c>
      <c r="CB114" s="830"/>
      <c r="CC114" s="830"/>
      <c r="CD114" s="830"/>
      <c r="CE114" s="830"/>
      <c r="CF114" s="888" t="s">
        <v>121</v>
      </c>
      <c r="CG114" s="889"/>
      <c r="CH114" s="889"/>
      <c r="CI114" s="889"/>
      <c r="CJ114" s="889"/>
      <c r="CK114" s="940"/>
      <c r="CL114" s="834"/>
      <c r="CM114" s="828" t="s">
        <v>431</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121</v>
      </c>
      <c r="DH114" s="793"/>
      <c r="DI114" s="793"/>
      <c r="DJ114" s="793"/>
      <c r="DK114" s="794"/>
      <c r="DL114" s="795" t="s">
        <v>121</v>
      </c>
      <c r="DM114" s="793"/>
      <c r="DN114" s="793"/>
      <c r="DO114" s="793"/>
      <c r="DP114" s="794"/>
      <c r="DQ114" s="795" t="s">
        <v>121</v>
      </c>
      <c r="DR114" s="793"/>
      <c r="DS114" s="793"/>
      <c r="DT114" s="793"/>
      <c r="DU114" s="794"/>
      <c r="DV114" s="837" t="s">
        <v>121</v>
      </c>
      <c r="DW114" s="838"/>
      <c r="DX114" s="838"/>
      <c r="DY114" s="838"/>
      <c r="DZ114" s="839"/>
    </row>
    <row r="115" spans="1:130" s="224" customFormat="1" ht="26.25" customHeight="1" x14ac:dyDescent="0.15">
      <c r="A115" s="927"/>
      <c r="B115" s="928"/>
      <c r="C115" s="765" t="s">
        <v>432</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v>165</v>
      </c>
      <c r="AB115" s="932"/>
      <c r="AC115" s="932"/>
      <c r="AD115" s="932"/>
      <c r="AE115" s="933"/>
      <c r="AF115" s="934">
        <v>63</v>
      </c>
      <c r="AG115" s="932"/>
      <c r="AH115" s="932"/>
      <c r="AI115" s="932"/>
      <c r="AJ115" s="933"/>
      <c r="AK115" s="934" t="s">
        <v>121</v>
      </c>
      <c r="AL115" s="932"/>
      <c r="AM115" s="932"/>
      <c r="AN115" s="932"/>
      <c r="AO115" s="933"/>
      <c r="AP115" s="935" t="s">
        <v>121</v>
      </c>
      <c r="AQ115" s="936"/>
      <c r="AR115" s="936"/>
      <c r="AS115" s="936"/>
      <c r="AT115" s="937"/>
      <c r="AU115" s="945"/>
      <c r="AV115" s="946"/>
      <c r="AW115" s="946"/>
      <c r="AX115" s="946"/>
      <c r="AY115" s="946"/>
      <c r="AZ115" s="828" t="s">
        <v>433</v>
      </c>
      <c r="BA115" s="765"/>
      <c r="BB115" s="765"/>
      <c r="BC115" s="765"/>
      <c r="BD115" s="765"/>
      <c r="BE115" s="765"/>
      <c r="BF115" s="765"/>
      <c r="BG115" s="765"/>
      <c r="BH115" s="765"/>
      <c r="BI115" s="765"/>
      <c r="BJ115" s="765"/>
      <c r="BK115" s="765"/>
      <c r="BL115" s="765"/>
      <c r="BM115" s="765"/>
      <c r="BN115" s="765"/>
      <c r="BO115" s="765"/>
      <c r="BP115" s="766"/>
      <c r="BQ115" s="829" t="s">
        <v>121</v>
      </c>
      <c r="BR115" s="830"/>
      <c r="BS115" s="830"/>
      <c r="BT115" s="830"/>
      <c r="BU115" s="830"/>
      <c r="BV115" s="830" t="s">
        <v>121</v>
      </c>
      <c r="BW115" s="830"/>
      <c r="BX115" s="830"/>
      <c r="BY115" s="830"/>
      <c r="BZ115" s="830"/>
      <c r="CA115" s="830" t="s">
        <v>121</v>
      </c>
      <c r="CB115" s="830"/>
      <c r="CC115" s="830"/>
      <c r="CD115" s="830"/>
      <c r="CE115" s="830"/>
      <c r="CF115" s="888" t="s">
        <v>121</v>
      </c>
      <c r="CG115" s="889"/>
      <c r="CH115" s="889"/>
      <c r="CI115" s="889"/>
      <c r="CJ115" s="889"/>
      <c r="CK115" s="940"/>
      <c r="CL115" s="834"/>
      <c r="CM115" s="828" t="s">
        <v>434</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121</v>
      </c>
      <c r="DH115" s="793"/>
      <c r="DI115" s="793"/>
      <c r="DJ115" s="793"/>
      <c r="DK115" s="794"/>
      <c r="DL115" s="795" t="s">
        <v>121</v>
      </c>
      <c r="DM115" s="793"/>
      <c r="DN115" s="793"/>
      <c r="DO115" s="793"/>
      <c r="DP115" s="794"/>
      <c r="DQ115" s="795" t="s">
        <v>121</v>
      </c>
      <c r="DR115" s="793"/>
      <c r="DS115" s="793"/>
      <c r="DT115" s="793"/>
      <c r="DU115" s="794"/>
      <c r="DV115" s="837" t="s">
        <v>121</v>
      </c>
      <c r="DW115" s="838"/>
      <c r="DX115" s="838"/>
      <c r="DY115" s="838"/>
      <c r="DZ115" s="839"/>
    </row>
    <row r="116" spans="1:130" s="224" customFormat="1" ht="26.25" customHeight="1" x14ac:dyDescent="0.15">
      <c r="A116" s="929"/>
      <c r="B116" s="930"/>
      <c r="C116" s="852" t="s">
        <v>435</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121</v>
      </c>
      <c r="AB116" s="793"/>
      <c r="AC116" s="793"/>
      <c r="AD116" s="793"/>
      <c r="AE116" s="794"/>
      <c r="AF116" s="795" t="s">
        <v>121</v>
      </c>
      <c r="AG116" s="793"/>
      <c r="AH116" s="793"/>
      <c r="AI116" s="793"/>
      <c r="AJ116" s="794"/>
      <c r="AK116" s="795" t="s">
        <v>121</v>
      </c>
      <c r="AL116" s="793"/>
      <c r="AM116" s="793"/>
      <c r="AN116" s="793"/>
      <c r="AO116" s="794"/>
      <c r="AP116" s="837" t="s">
        <v>121</v>
      </c>
      <c r="AQ116" s="838"/>
      <c r="AR116" s="838"/>
      <c r="AS116" s="838"/>
      <c r="AT116" s="839"/>
      <c r="AU116" s="945"/>
      <c r="AV116" s="946"/>
      <c r="AW116" s="946"/>
      <c r="AX116" s="946"/>
      <c r="AY116" s="946"/>
      <c r="AZ116" s="922" t="s">
        <v>436</v>
      </c>
      <c r="BA116" s="923"/>
      <c r="BB116" s="923"/>
      <c r="BC116" s="923"/>
      <c r="BD116" s="923"/>
      <c r="BE116" s="923"/>
      <c r="BF116" s="923"/>
      <c r="BG116" s="923"/>
      <c r="BH116" s="923"/>
      <c r="BI116" s="923"/>
      <c r="BJ116" s="923"/>
      <c r="BK116" s="923"/>
      <c r="BL116" s="923"/>
      <c r="BM116" s="923"/>
      <c r="BN116" s="923"/>
      <c r="BO116" s="923"/>
      <c r="BP116" s="924"/>
      <c r="BQ116" s="829" t="s">
        <v>121</v>
      </c>
      <c r="BR116" s="830"/>
      <c r="BS116" s="830"/>
      <c r="BT116" s="830"/>
      <c r="BU116" s="830"/>
      <c r="BV116" s="830" t="s">
        <v>121</v>
      </c>
      <c r="BW116" s="830"/>
      <c r="BX116" s="830"/>
      <c r="BY116" s="830"/>
      <c r="BZ116" s="830"/>
      <c r="CA116" s="830" t="s">
        <v>121</v>
      </c>
      <c r="CB116" s="830"/>
      <c r="CC116" s="830"/>
      <c r="CD116" s="830"/>
      <c r="CE116" s="830"/>
      <c r="CF116" s="888" t="s">
        <v>121</v>
      </c>
      <c r="CG116" s="889"/>
      <c r="CH116" s="889"/>
      <c r="CI116" s="889"/>
      <c r="CJ116" s="889"/>
      <c r="CK116" s="940"/>
      <c r="CL116" s="834"/>
      <c r="CM116" s="828" t="s">
        <v>437</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121</v>
      </c>
      <c r="DH116" s="793"/>
      <c r="DI116" s="793"/>
      <c r="DJ116" s="793"/>
      <c r="DK116" s="794"/>
      <c r="DL116" s="795" t="s">
        <v>121</v>
      </c>
      <c r="DM116" s="793"/>
      <c r="DN116" s="793"/>
      <c r="DO116" s="793"/>
      <c r="DP116" s="794"/>
      <c r="DQ116" s="795" t="s">
        <v>121</v>
      </c>
      <c r="DR116" s="793"/>
      <c r="DS116" s="793"/>
      <c r="DT116" s="793"/>
      <c r="DU116" s="794"/>
      <c r="DV116" s="837" t="s">
        <v>121</v>
      </c>
      <c r="DW116" s="838"/>
      <c r="DX116" s="838"/>
      <c r="DY116" s="838"/>
      <c r="DZ116" s="839"/>
    </row>
    <row r="117" spans="1:130" s="224" customFormat="1" ht="26.25" customHeight="1" x14ac:dyDescent="0.15">
      <c r="A117" s="908" t="s">
        <v>178</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438</v>
      </c>
      <c r="Z117" s="910"/>
      <c r="AA117" s="915">
        <v>1523279</v>
      </c>
      <c r="AB117" s="916"/>
      <c r="AC117" s="916"/>
      <c r="AD117" s="916"/>
      <c r="AE117" s="917"/>
      <c r="AF117" s="918">
        <v>1779484</v>
      </c>
      <c r="AG117" s="916"/>
      <c r="AH117" s="916"/>
      <c r="AI117" s="916"/>
      <c r="AJ117" s="917"/>
      <c r="AK117" s="918">
        <v>1773875</v>
      </c>
      <c r="AL117" s="916"/>
      <c r="AM117" s="916"/>
      <c r="AN117" s="916"/>
      <c r="AO117" s="917"/>
      <c r="AP117" s="919"/>
      <c r="AQ117" s="920"/>
      <c r="AR117" s="920"/>
      <c r="AS117" s="920"/>
      <c r="AT117" s="921"/>
      <c r="AU117" s="945"/>
      <c r="AV117" s="946"/>
      <c r="AW117" s="946"/>
      <c r="AX117" s="946"/>
      <c r="AY117" s="946"/>
      <c r="AZ117" s="876" t="s">
        <v>439</v>
      </c>
      <c r="BA117" s="877"/>
      <c r="BB117" s="877"/>
      <c r="BC117" s="877"/>
      <c r="BD117" s="877"/>
      <c r="BE117" s="877"/>
      <c r="BF117" s="877"/>
      <c r="BG117" s="877"/>
      <c r="BH117" s="877"/>
      <c r="BI117" s="877"/>
      <c r="BJ117" s="877"/>
      <c r="BK117" s="877"/>
      <c r="BL117" s="877"/>
      <c r="BM117" s="877"/>
      <c r="BN117" s="877"/>
      <c r="BO117" s="877"/>
      <c r="BP117" s="878"/>
      <c r="BQ117" s="829" t="s">
        <v>121</v>
      </c>
      <c r="BR117" s="830"/>
      <c r="BS117" s="830"/>
      <c r="BT117" s="830"/>
      <c r="BU117" s="830"/>
      <c r="BV117" s="830" t="s">
        <v>121</v>
      </c>
      <c r="BW117" s="830"/>
      <c r="BX117" s="830"/>
      <c r="BY117" s="830"/>
      <c r="BZ117" s="830"/>
      <c r="CA117" s="830" t="s">
        <v>121</v>
      </c>
      <c r="CB117" s="830"/>
      <c r="CC117" s="830"/>
      <c r="CD117" s="830"/>
      <c r="CE117" s="830"/>
      <c r="CF117" s="888" t="s">
        <v>121</v>
      </c>
      <c r="CG117" s="889"/>
      <c r="CH117" s="889"/>
      <c r="CI117" s="889"/>
      <c r="CJ117" s="889"/>
      <c r="CK117" s="940"/>
      <c r="CL117" s="834"/>
      <c r="CM117" s="828" t="s">
        <v>440</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121</v>
      </c>
      <c r="DH117" s="793"/>
      <c r="DI117" s="793"/>
      <c r="DJ117" s="793"/>
      <c r="DK117" s="794"/>
      <c r="DL117" s="795" t="s">
        <v>121</v>
      </c>
      <c r="DM117" s="793"/>
      <c r="DN117" s="793"/>
      <c r="DO117" s="793"/>
      <c r="DP117" s="794"/>
      <c r="DQ117" s="795" t="s">
        <v>121</v>
      </c>
      <c r="DR117" s="793"/>
      <c r="DS117" s="793"/>
      <c r="DT117" s="793"/>
      <c r="DU117" s="794"/>
      <c r="DV117" s="837" t="s">
        <v>121</v>
      </c>
      <c r="DW117" s="838"/>
      <c r="DX117" s="838"/>
      <c r="DY117" s="838"/>
      <c r="DZ117" s="839"/>
    </row>
    <row r="118" spans="1:130" s="224" customFormat="1" ht="26.25" customHeight="1" x14ac:dyDescent="0.15">
      <c r="A118" s="908" t="s">
        <v>414</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411</v>
      </c>
      <c r="AB118" s="909"/>
      <c r="AC118" s="909"/>
      <c r="AD118" s="909"/>
      <c r="AE118" s="910"/>
      <c r="AF118" s="911" t="s">
        <v>412</v>
      </c>
      <c r="AG118" s="909"/>
      <c r="AH118" s="909"/>
      <c r="AI118" s="909"/>
      <c r="AJ118" s="910"/>
      <c r="AK118" s="911" t="s">
        <v>295</v>
      </c>
      <c r="AL118" s="909"/>
      <c r="AM118" s="909"/>
      <c r="AN118" s="909"/>
      <c r="AO118" s="910"/>
      <c r="AP118" s="912" t="s">
        <v>413</v>
      </c>
      <c r="AQ118" s="913"/>
      <c r="AR118" s="913"/>
      <c r="AS118" s="913"/>
      <c r="AT118" s="914"/>
      <c r="AU118" s="945"/>
      <c r="AV118" s="946"/>
      <c r="AW118" s="946"/>
      <c r="AX118" s="946"/>
      <c r="AY118" s="946"/>
      <c r="AZ118" s="851" t="s">
        <v>441</v>
      </c>
      <c r="BA118" s="852"/>
      <c r="BB118" s="852"/>
      <c r="BC118" s="852"/>
      <c r="BD118" s="852"/>
      <c r="BE118" s="852"/>
      <c r="BF118" s="852"/>
      <c r="BG118" s="852"/>
      <c r="BH118" s="852"/>
      <c r="BI118" s="852"/>
      <c r="BJ118" s="852"/>
      <c r="BK118" s="852"/>
      <c r="BL118" s="852"/>
      <c r="BM118" s="852"/>
      <c r="BN118" s="852"/>
      <c r="BO118" s="852"/>
      <c r="BP118" s="853"/>
      <c r="BQ118" s="892" t="s">
        <v>121</v>
      </c>
      <c r="BR118" s="858"/>
      <c r="BS118" s="858"/>
      <c r="BT118" s="858"/>
      <c r="BU118" s="858"/>
      <c r="BV118" s="858" t="s">
        <v>121</v>
      </c>
      <c r="BW118" s="858"/>
      <c r="BX118" s="858"/>
      <c r="BY118" s="858"/>
      <c r="BZ118" s="858"/>
      <c r="CA118" s="858" t="s">
        <v>121</v>
      </c>
      <c r="CB118" s="858"/>
      <c r="CC118" s="858"/>
      <c r="CD118" s="858"/>
      <c r="CE118" s="858"/>
      <c r="CF118" s="888" t="s">
        <v>121</v>
      </c>
      <c r="CG118" s="889"/>
      <c r="CH118" s="889"/>
      <c r="CI118" s="889"/>
      <c r="CJ118" s="889"/>
      <c r="CK118" s="940"/>
      <c r="CL118" s="834"/>
      <c r="CM118" s="828" t="s">
        <v>442</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121</v>
      </c>
      <c r="DH118" s="793"/>
      <c r="DI118" s="793"/>
      <c r="DJ118" s="793"/>
      <c r="DK118" s="794"/>
      <c r="DL118" s="795" t="s">
        <v>121</v>
      </c>
      <c r="DM118" s="793"/>
      <c r="DN118" s="793"/>
      <c r="DO118" s="793"/>
      <c r="DP118" s="794"/>
      <c r="DQ118" s="795" t="s">
        <v>121</v>
      </c>
      <c r="DR118" s="793"/>
      <c r="DS118" s="793"/>
      <c r="DT118" s="793"/>
      <c r="DU118" s="794"/>
      <c r="DV118" s="837" t="s">
        <v>121</v>
      </c>
      <c r="DW118" s="838"/>
      <c r="DX118" s="838"/>
      <c r="DY118" s="838"/>
      <c r="DZ118" s="839"/>
    </row>
    <row r="119" spans="1:130" s="224" customFormat="1" ht="26.25" customHeight="1" x14ac:dyDescent="0.15">
      <c r="A119" s="831" t="s">
        <v>417</v>
      </c>
      <c r="B119" s="832"/>
      <c r="C119" s="873" t="s">
        <v>418</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121</v>
      </c>
      <c r="AB119" s="902"/>
      <c r="AC119" s="902"/>
      <c r="AD119" s="902"/>
      <c r="AE119" s="903"/>
      <c r="AF119" s="904" t="s">
        <v>121</v>
      </c>
      <c r="AG119" s="902"/>
      <c r="AH119" s="902"/>
      <c r="AI119" s="902"/>
      <c r="AJ119" s="903"/>
      <c r="AK119" s="904" t="s">
        <v>121</v>
      </c>
      <c r="AL119" s="902"/>
      <c r="AM119" s="902"/>
      <c r="AN119" s="902"/>
      <c r="AO119" s="903"/>
      <c r="AP119" s="905" t="s">
        <v>121</v>
      </c>
      <c r="AQ119" s="906"/>
      <c r="AR119" s="906"/>
      <c r="AS119" s="906"/>
      <c r="AT119" s="907"/>
      <c r="AU119" s="947"/>
      <c r="AV119" s="948"/>
      <c r="AW119" s="948"/>
      <c r="AX119" s="948"/>
      <c r="AY119" s="948"/>
      <c r="AZ119" s="245" t="s">
        <v>178</v>
      </c>
      <c r="BA119" s="245"/>
      <c r="BB119" s="245"/>
      <c r="BC119" s="245"/>
      <c r="BD119" s="245"/>
      <c r="BE119" s="245"/>
      <c r="BF119" s="245"/>
      <c r="BG119" s="245"/>
      <c r="BH119" s="245"/>
      <c r="BI119" s="245"/>
      <c r="BJ119" s="245"/>
      <c r="BK119" s="245"/>
      <c r="BL119" s="245"/>
      <c r="BM119" s="245"/>
      <c r="BN119" s="245"/>
      <c r="BO119" s="890" t="s">
        <v>443</v>
      </c>
      <c r="BP119" s="891"/>
      <c r="BQ119" s="892">
        <v>22217640</v>
      </c>
      <c r="BR119" s="858"/>
      <c r="BS119" s="858"/>
      <c r="BT119" s="858"/>
      <c r="BU119" s="858"/>
      <c r="BV119" s="858">
        <v>22821876</v>
      </c>
      <c r="BW119" s="858"/>
      <c r="BX119" s="858"/>
      <c r="BY119" s="858"/>
      <c r="BZ119" s="858"/>
      <c r="CA119" s="858">
        <v>23463010</v>
      </c>
      <c r="CB119" s="858"/>
      <c r="CC119" s="858"/>
      <c r="CD119" s="858"/>
      <c r="CE119" s="858"/>
      <c r="CF119" s="761"/>
      <c r="CG119" s="762"/>
      <c r="CH119" s="762"/>
      <c r="CI119" s="762"/>
      <c r="CJ119" s="847"/>
      <c r="CK119" s="941"/>
      <c r="CL119" s="836"/>
      <c r="CM119" s="851" t="s">
        <v>444</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121</v>
      </c>
      <c r="DH119" s="777"/>
      <c r="DI119" s="777"/>
      <c r="DJ119" s="777"/>
      <c r="DK119" s="778"/>
      <c r="DL119" s="779" t="s">
        <v>121</v>
      </c>
      <c r="DM119" s="777"/>
      <c r="DN119" s="777"/>
      <c r="DO119" s="777"/>
      <c r="DP119" s="778"/>
      <c r="DQ119" s="779" t="s">
        <v>121</v>
      </c>
      <c r="DR119" s="777"/>
      <c r="DS119" s="777"/>
      <c r="DT119" s="777"/>
      <c r="DU119" s="778"/>
      <c r="DV119" s="861" t="s">
        <v>121</v>
      </c>
      <c r="DW119" s="862"/>
      <c r="DX119" s="862"/>
      <c r="DY119" s="862"/>
      <c r="DZ119" s="863"/>
    </row>
    <row r="120" spans="1:130" s="224" customFormat="1" ht="26.25" customHeight="1" x14ac:dyDescent="0.15">
      <c r="A120" s="833"/>
      <c r="B120" s="834"/>
      <c r="C120" s="828" t="s">
        <v>421</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121</v>
      </c>
      <c r="AB120" s="793"/>
      <c r="AC120" s="793"/>
      <c r="AD120" s="793"/>
      <c r="AE120" s="794"/>
      <c r="AF120" s="795" t="s">
        <v>121</v>
      </c>
      <c r="AG120" s="793"/>
      <c r="AH120" s="793"/>
      <c r="AI120" s="793"/>
      <c r="AJ120" s="794"/>
      <c r="AK120" s="795" t="s">
        <v>121</v>
      </c>
      <c r="AL120" s="793"/>
      <c r="AM120" s="793"/>
      <c r="AN120" s="793"/>
      <c r="AO120" s="794"/>
      <c r="AP120" s="837" t="s">
        <v>121</v>
      </c>
      <c r="AQ120" s="838"/>
      <c r="AR120" s="838"/>
      <c r="AS120" s="838"/>
      <c r="AT120" s="839"/>
      <c r="AU120" s="893" t="s">
        <v>445</v>
      </c>
      <c r="AV120" s="894"/>
      <c r="AW120" s="894"/>
      <c r="AX120" s="894"/>
      <c r="AY120" s="895"/>
      <c r="AZ120" s="873" t="s">
        <v>446</v>
      </c>
      <c r="BA120" s="821"/>
      <c r="BB120" s="821"/>
      <c r="BC120" s="821"/>
      <c r="BD120" s="821"/>
      <c r="BE120" s="821"/>
      <c r="BF120" s="821"/>
      <c r="BG120" s="821"/>
      <c r="BH120" s="821"/>
      <c r="BI120" s="821"/>
      <c r="BJ120" s="821"/>
      <c r="BK120" s="821"/>
      <c r="BL120" s="821"/>
      <c r="BM120" s="821"/>
      <c r="BN120" s="821"/>
      <c r="BO120" s="821"/>
      <c r="BP120" s="822"/>
      <c r="BQ120" s="874">
        <v>6220692</v>
      </c>
      <c r="BR120" s="855"/>
      <c r="BS120" s="855"/>
      <c r="BT120" s="855"/>
      <c r="BU120" s="855"/>
      <c r="BV120" s="855">
        <v>6366565</v>
      </c>
      <c r="BW120" s="855"/>
      <c r="BX120" s="855"/>
      <c r="BY120" s="855"/>
      <c r="BZ120" s="855"/>
      <c r="CA120" s="855">
        <v>6386119</v>
      </c>
      <c r="CB120" s="855"/>
      <c r="CC120" s="855"/>
      <c r="CD120" s="855"/>
      <c r="CE120" s="855"/>
      <c r="CF120" s="879">
        <v>72.8</v>
      </c>
      <c r="CG120" s="880"/>
      <c r="CH120" s="880"/>
      <c r="CI120" s="880"/>
      <c r="CJ120" s="880"/>
      <c r="CK120" s="881" t="s">
        <v>447</v>
      </c>
      <c r="CL120" s="865"/>
      <c r="CM120" s="865"/>
      <c r="CN120" s="865"/>
      <c r="CO120" s="866"/>
      <c r="CP120" s="885" t="s">
        <v>393</v>
      </c>
      <c r="CQ120" s="886"/>
      <c r="CR120" s="886"/>
      <c r="CS120" s="886"/>
      <c r="CT120" s="886"/>
      <c r="CU120" s="886"/>
      <c r="CV120" s="886"/>
      <c r="CW120" s="886"/>
      <c r="CX120" s="886"/>
      <c r="CY120" s="886"/>
      <c r="CZ120" s="886"/>
      <c r="DA120" s="886"/>
      <c r="DB120" s="886"/>
      <c r="DC120" s="886"/>
      <c r="DD120" s="886"/>
      <c r="DE120" s="886"/>
      <c r="DF120" s="887"/>
      <c r="DG120" s="874">
        <v>1631726</v>
      </c>
      <c r="DH120" s="855"/>
      <c r="DI120" s="855"/>
      <c r="DJ120" s="855"/>
      <c r="DK120" s="855"/>
      <c r="DL120" s="855">
        <v>1866696</v>
      </c>
      <c r="DM120" s="855"/>
      <c r="DN120" s="855"/>
      <c r="DO120" s="855"/>
      <c r="DP120" s="855"/>
      <c r="DQ120" s="855">
        <v>1926266</v>
      </c>
      <c r="DR120" s="855"/>
      <c r="DS120" s="855"/>
      <c r="DT120" s="855"/>
      <c r="DU120" s="855"/>
      <c r="DV120" s="856">
        <v>22</v>
      </c>
      <c r="DW120" s="856"/>
      <c r="DX120" s="856"/>
      <c r="DY120" s="856"/>
      <c r="DZ120" s="857"/>
    </row>
    <row r="121" spans="1:130" s="224" customFormat="1" ht="26.25" customHeight="1" x14ac:dyDescent="0.15">
      <c r="A121" s="833"/>
      <c r="B121" s="834"/>
      <c r="C121" s="876" t="s">
        <v>448</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121</v>
      </c>
      <c r="AB121" s="793"/>
      <c r="AC121" s="793"/>
      <c r="AD121" s="793"/>
      <c r="AE121" s="794"/>
      <c r="AF121" s="795" t="s">
        <v>121</v>
      </c>
      <c r="AG121" s="793"/>
      <c r="AH121" s="793"/>
      <c r="AI121" s="793"/>
      <c r="AJ121" s="794"/>
      <c r="AK121" s="795" t="s">
        <v>121</v>
      </c>
      <c r="AL121" s="793"/>
      <c r="AM121" s="793"/>
      <c r="AN121" s="793"/>
      <c r="AO121" s="794"/>
      <c r="AP121" s="837" t="s">
        <v>121</v>
      </c>
      <c r="AQ121" s="838"/>
      <c r="AR121" s="838"/>
      <c r="AS121" s="838"/>
      <c r="AT121" s="839"/>
      <c r="AU121" s="896"/>
      <c r="AV121" s="897"/>
      <c r="AW121" s="897"/>
      <c r="AX121" s="897"/>
      <c r="AY121" s="898"/>
      <c r="AZ121" s="828" t="s">
        <v>449</v>
      </c>
      <c r="BA121" s="765"/>
      <c r="BB121" s="765"/>
      <c r="BC121" s="765"/>
      <c r="BD121" s="765"/>
      <c r="BE121" s="765"/>
      <c r="BF121" s="765"/>
      <c r="BG121" s="765"/>
      <c r="BH121" s="765"/>
      <c r="BI121" s="765"/>
      <c r="BJ121" s="765"/>
      <c r="BK121" s="765"/>
      <c r="BL121" s="765"/>
      <c r="BM121" s="765"/>
      <c r="BN121" s="765"/>
      <c r="BO121" s="765"/>
      <c r="BP121" s="766"/>
      <c r="BQ121" s="829">
        <v>518935</v>
      </c>
      <c r="BR121" s="830"/>
      <c r="BS121" s="830"/>
      <c r="BT121" s="830"/>
      <c r="BU121" s="830"/>
      <c r="BV121" s="830">
        <v>379205</v>
      </c>
      <c r="BW121" s="830"/>
      <c r="BX121" s="830"/>
      <c r="BY121" s="830"/>
      <c r="BZ121" s="830"/>
      <c r="CA121" s="830">
        <v>355071</v>
      </c>
      <c r="CB121" s="830"/>
      <c r="CC121" s="830"/>
      <c r="CD121" s="830"/>
      <c r="CE121" s="830"/>
      <c r="CF121" s="888">
        <v>4</v>
      </c>
      <c r="CG121" s="889"/>
      <c r="CH121" s="889"/>
      <c r="CI121" s="889"/>
      <c r="CJ121" s="889"/>
      <c r="CK121" s="882"/>
      <c r="CL121" s="868"/>
      <c r="CM121" s="868"/>
      <c r="CN121" s="868"/>
      <c r="CO121" s="869"/>
      <c r="CP121" s="848" t="s">
        <v>391</v>
      </c>
      <c r="CQ121" s="849"/>
      <c r="CR121" s="849"/>
      <c r="CS121" s="849"/>
      <c r="CT121" s="849"/>
      <c r="CU121" s="849"/>
      <c r="CV121" s="849"/>
      <c r="CW121" s="849"/>
      <c r="CX121" s="849"/>
      <c r="CY121" s="849"/>
      <c r="CZ121" s="849"/>
      <c r="DA121" s="849"/>
      <c r="DB121" s="849"/>
      <c r="DC121" s="849"/>
      <c r="DD121" s="849"/>
      <c r="DE121" s="849"/>
      <c r="DF121" s="850"/>
      <c r="DG121" s="829" t="s">
        <v>121</v>
      </c>
      <c r="DH121" s="830"/>
      <c r="DI121" s="830"/>
      <c r="DJ121" s="830"/>
      <c r="DK121" s="830"/>
      <c r="DL121" s="830" t="s">
        <v>121</v>
      </c>
      <c r="DM121" s="830"/>
      <c r="DN121" s="830"/>
      <c r="DO121" s="830"/>
      <c r="DP121" s="830"/>
      <c r="DQ121" s="830" t="s">
        <v>121</v>
      </c>
      <c r="DR121" s="830"/>
      <c r="DS121" s="830"/>
      <c r="DT121" s="830"/>
      <c r="DU121" s="830"/>
      <c r="DV121" s="807" t="s">
        <v>121</v>
      </c>
      <c r="DW121" s="807"/>
      <c r="DX121" s="807"/>
      <c r="DY121" s="807"/>
      <c r="DZ121" s="808"/>
    </row>
    <row r="122" spans="1:130" s="224" customFormat="1" ht="26.25" customHeight="1" x14ac:dyDescent="0.15">
      <c r="A122" s="833"/>
      <c r="B122" s="834"/>
      <c r="C122" s="828" t="s">
        <v>431</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121</v>
      </c>
      <c r="AB122" s="793"/>
      <c r="AC122" s="793"/>
      <c r="AD122" s="793"/>
      <c r="AE122" s="794"/>
      <c r="AF122" s="795" t="s">
        <v>121</v>
      </c>
      <c r="AG122" s="793"/>
      <c r="AH122" s="793"/>
      <c r="AI122" s="793"/>
      <c r="AJ122" s="794"/>
      <c r="AK122" s="795" t="s">
        <v>121</v>
      </c>
      <c r="AL122" s="793"/>
      <c r="AM122" s="793"/>
      <c r="AN122" s="793"/>
      <c r="AO122" s="794"/>
      <c r="AP122" s="837" t="s">
        <v>121</v>
      </c>
      <c r="AQ122" s="838"/>
      <c r="AR122" s="838"/>
      <c r="AS122" s="838"/>
      <c r="AT122" s="839"/>
      <c r="AU122" s="896"/>
      <c r="AV122" s="897"/>
      <c r="AW122" s="897"/>
      <c r="AX122" s="897"/>
      <c r="AY122" s="898"/>
      <c r="AZ122" s="851" t="s">
        <v>450</v>
      </c>
      <c r="BA122" s="852"/>
      <c r="BB122" s="852"/>
      <c r="BC122" s="852"/>
      <c r="BD122" s="852"/>
      <c r="BE122" s="852"/>
      <c r="BF122" s="852"/>
      <c r="BG122" s="852"/>
      <c r="BH122" s="852"/>
      <c r="BI122" s="852"/>
      <c r="BJ122" s="852"/>
      <c r="BK122" s="852"/>
      <c r="BL122" s="852"/>
      <c r="BM122" s="852"/>
      <c r="BN122" s="852"/>
      <c r="BO122" s="852"/>
      <c r="BP122" s="853"/>
      <c r="BQ122" s="892">
        <v>13398566</v>
      </c>
      <c r="BR122" s="858"/>
      <c r="BS122" s="858"/>
      <c r="BT122" s="858"/>
      <c r="BU122" s="858"/>
      <c r="BV122" s="858">
        <v>14367644</v>
      </c>
      <c r="BW122" s="858"/>
      <c r="BX122" s="858"/>
      <c r="BY122" s="858"/>
      <c r="BZ122" s="858"/>
      <c r="CA122" s="858">
        <v>14536776</v>
      </c>
      <c r="CB122" s="858"/>
      <c r="CC122" s="858"/>
      <c r="CD122" s="858"/>
      <c r="CE122" s="858"/>
      <c r="CF122" s="859">
        <v>165.8</v>
      </c>
      <c r="CG122" s="860"/>
      <c r="CH122" s="860"/>
      <c r="CI122" s="860"/>
      <c r="CJ122" s="860"/>
      <c r="CK122" s="882"/>
      <c r="CL122" s="868"/>
      <c r="CM122" s="868"/>
      <c r="CN122" s="868"/>
      <c r="CO122" s="869"/>
      <c r="CP122" s="848" t="s">
        <v>392</v>
      </c>
      <c r="CQ122" s="849"/>
      <c r="CR122" s="849"/>
      <c r="CS122" s="849"/>
      <c r="CT122" s="849"/>
      <c r="CU122" s="849"/>
      <c r="CV122" s="849"/>
      <c r="CW122" s="849"/>
      <c r="CX122" s="849"/>
      <c r="CY122" s="849"/>
      <c r="CZ122" s="849"/>
      <c r="DA122" s="849"/>
      <c r="DB122" s="849"/>
      <c r="DC122" s="849"/>
      <c r="DD122" s="849"/>
      <c r="DE122" s="849"/>
      <c r="DF122" s="850"/>
      <c r="DG122" s="829" t="s">
        <v>121</v>
      </c>
      <c r="DH122" s="830"/>
      <c r="DI122" s="830"/>
      <c r="DJ122" s="830"/>
      <c r="DK122" s="830"/>
      <c r="DL122" s="830" t="s">
        <v>121</v>
      </c>
      <c r="DM122" s="830"/>
      <c r="DN122" s="830"/>
      <c r="DO122" s="830"/>
      <c r="DP122" s="830"/>
      <c r="DQ122" s="830" t="s">
        <v>121</v>
      </c>
      <c r="DR122" s="830"/>
      <c r="DS122" s="830"/>
      <c r="DT122" s="830"/>
      <c r="DU122" s="830"/>
      <c r="DV122" s="807" t="s">
        <v>121</v>
      </c>
      <c r="DW122" s="807"/>
      <c r="DX122" s="807"/>
      <c r="DY122" s="807"/>
      <c r="DZ122" s="808"/>
    </row>
    <row r="123" spans="1:130" s="224" customFormat="1" ht="26.25" customHeight="1" x14ac:dyDescent="0.15">
      <c r="A123" s="833"/>
      <c r="B123" s="834"/>
      <c r="C123" s="828" t="s">
        <v>437</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121</v>
      </c>
      <c r="AB123" s="793"/>
      <c r="AC123" s="793"/>
      <c r="AD123" s="793"/>
      <c r="AE123" s="794"/>
      <c r="AF123" s="795" t="s">
        <v>121</v>
      </c>
      <c r="AG123" s="793"/>
      <c r="AH123" s="793"/>
      <c r="AI123" s="793"/>
      <c r="AJ123" s="794"/>
      <c r="AK123" s="795" t="s">
        <v>121</v>
      </c>
      <c r="AL123" s="793"/>
      <c r="AM123" s="793"/>
      <c r="AN123" s="793"/>
      <c r="AO123" s="794"/>
      <c r="AP123" s="837" t="s">
        <v>121</v>
      </c>
      <c r="AQ123" s="838"/>
      <c r="AR123" s="838"/>
      <c r="AS123" s="838"/>
      <c r="AT123" s="839"/>
      <c r="AU123" s="899"/>
      <c r="AV123" s="900"/>
      <c r="AW123" s="900"/>
      <c r="AX123" s="900"/>
      <c r="AY123" s="900"/>
      <c r="AZ123" s="245" t="s">
        <v>178</v>
      </c>
      <c r="BA123" s="245"/>
      <c r="BB123" s="245"/>
      <c r="BC123" s="245"/>
      <c r="BD123" s="245"/>
      <c r="BE123" s="245"/>
      <c r="BF123" s="245"/>
      <c r="BG123" s="245"/>
      <c r="BH123" s="245"/>
      <c r="BI123" s="245"/>
      <c r="BJ123" s="245"/>
      <c r="BK123" s="245"/>
      <c r="BL123" s="245"/>
      <c r="BM123" s="245"/>
      <c r="BN123" s="245"/>
      <c r="BO123" s="890" t="s">
        <v>451</v>
      </c>
      <c r="BP123" s="891"/>
      <c r="BQ123" s="845">
        <v>20138193</v>
      </c>
      <c r="BR123" s="846"/>
      <c r="BS123" s="846"/>
      <c r="BT123" s="846"/>
      <c r="BU123" s="846"/>
      <c r="BV123" s="846">
        <v>21113414</v>
      </c>
      <c r="BW123" s="846"/>
      <c r="BX123" s="846"/>
      <c r="BY123" s="846"/>
      <c r="BZ123" s="846"/>
      <c r="CA123" s="846">
        <v>21277966</v>
      </c>
      <c r="CB123" s="846"/>
      <c r="CC123" s="846"/>
      <c r="CD123" s="846"/>
      <c r="CE123" s="846"/>
      <c r="CF123" s="761"/>
      <c r="CG123" s="762"/>
      <c r="CH123" s="762"/>
      <c r="CI123" s="762"/>
      <c r="CJ123" s="847"/>
      <c r="CK123" s="882"/>
      <c r="CL123" s="868"/>
      <c r="CM123" s="868"/>
      <c r="CN123" s="868"/>
      <c r="CO123" s="869"/>
      <c r="CP123" s="848" t="s">
        <v>395</v>
      </c>
      <c r="CQ123" s="849"/>
      <c r="CR123" s="849"/>
      <c r="CS123" s="849"/>
      <c r="CT123" s="849"/>
      <c r="CU123" s="849"/>
      <c r="CV123" s="849"/>
      <c r="CW123" s="849"/>
      <c r="CX123" s="849"/>
      <c r="CY123" s="849"/>
      <c r="CZ123" s="849"/>
      <c r="DA123" s="849"/>
      <c r="DB123" s="849"/>
      <c r="DC123" s="849"/>
      <c r="DD123" s="849"/>
      <c r="DE123" s="849"/>
      <c r="DF123" s="850"/>
      <c r="DG123" s="792" t="s">
        <v>121</v>
      </c>
      <c r="DH123" s="793"/>
      <c r="DI123" s="793"/>
      <c r="DJ123" s="793"/>
      <c r="DK123" s="794"/>
      <c r="DL123" s="795" t="s">
        <v>121</v>
      </c>
      <c r="DM123" s="793"/>
      <c r="DN123" s="793"/>
      <c r="DO123" s="793"/>
      <c r="DP123" s="794"/>
      <c r="DQ123" s="795" t="s">
        <v>121</v>
      </c>
      <c r="DR123" s="793"/>
      <c r="DS123" s="793"/>
      <c r="DT123" s="793"/>
      <c r="DU123" s="794"/>
      <c r="DV123" s="837" t="s">
        <v>121</v>
      </c>
      <c r="DW123" s="838"/>
      <c r="DX123" s="838"/>
      <c r="DY123" s="838"/>
      <c r="DZ123" s="839"/>
    </row>
    <row r="124" spans="1:130" s="224" customFormat="1" ht="26.25" customHeight="1" thickBot="1" x14ac:dyDescent="0.2">
      <c r="A124" s="833"/>
      <c r="B124" s="834"/>
      <c r="C124" s="828" t="s">
        <v>440</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121</v>
      </c>
      <c r="AB124" s="793"/>
      <c r="AC124" s="793"/>
      <c r="AD124" s="793"/>
      <c r="AE124" s="794"/>
      <c r="AF124" s="795" t="s">
        <v>121</v>
      </c>
      <c r="AG124" s="793"/>
      <c r="AH124" s="793"/>
      <c r="AI124" s="793"/>
      <c r="AJ124" s="794"/>
      <c r="AK124" s="795" t="s">
        <v>121</v>
      </c>
      <c r="AL124" s="793"/>
      <c r="AM124" s="793"/>
      <c r="AN124" s="793"/>
      <c r="AO124" s="794"/>
      <c r="AP124" s="837" t="s">
        <v>121</v>
      </c>
      <c r="AQ124" s="838"/>
      <c r="AR124" s="838"/>
      <c r="AS124" s="838"/>
      <c r="AT124" s="839"/>
      <c r="AU124" s="840" t="s">
        <v>452</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v>24.4</v>
      </c>
      <c r="BR124" s="844"/>
      <c r="BS124" s="844"/>
      <c r="BT124" s="844"/>
      <c r="BU124" s="844"/>
      <c r="BV124" s="844">
        <v>20.100000000000001</v>
      </c>
      <c r="BW124" s="844"/>
      <c r="BX124" s="844"/>
      <c r="BY124" s="844"/>
      <c r="BZ124" s="844"/>
      <c r="CA124" s="844">
        <v>24.9</v>
      </c>
      <c r="CB124" s="844"/>
      <c r="CC124" s="844"/>
      <c r="CD124" s="844"/>
      <c r="CE124" s="844"/>
      <c r="CF124" s="739"/>
      <c r="CG124" s="740"/>
      <c r="CH124" s="740"/>
      <c r="CI124" s="740"/>
      <c r="CJ124" s="875"/>
      <c r="CK124" s="883"/>
      <c r="CL124" s="883"/>
      <c r="CM124" s="883"/>
      <c r="CN124" s="883"/>
      <c r="CO124" s="884"/>
      <c r="CP124" s="848" t="s">
        <v>453</v>
      </c>
      <c r="CQ124" s="849"/>
      <c r="CR124" s="849"/>
      <c r="CS124" s="849"/>
      <c r="CT124" s="849"/>
      <c r="CU124" s="849"/>
      <c r="CV124" s="849"/>
      <c r="CW124" s="849"/>
      <c r="CX124" s="849"/>
      <c r="CY124" s="849"/>
      <c r="CZ124" s="849"/>
      <c r="DA124" s="849"/>
      <c r="DB124" s="849"/>
      <c r="DC124" s="849"/>
      <c r="DD124" s="849"/>
      <c r="DE124" s="849"/>
      <c r="DF124" s="850"/>
      <c r="DG124" s="776" t="s">
        <v>121</v>
      </c>
      <c r="DH124" s="777"/>
      <c r="DI124" s="777"/>
      <c r="DJ124" s="777"/>
      <c r="DK124" s="778"/>
      <c r="DL124" s="779" t="s">
        <v>121</v>
      </c>
      <c r="DM124" s="777"/>
      <c r="DN124" s="777"/>
      <c r="DO124" s="777"/>
      <c r="DP124" s="778"/>
      <c r="DQ124" s="779" t="s">
        <v>121</v>
      </c>
      <c r="DR124" s="777"/>
      <c r="DS124" s="777"/>
      <c r="DT124" s="777"/>
      <c r="DU124" s="778"/>
      <c r="DV124" s="861" t="s">
        <v>121</v>
      </c>
      <c r="DW124" s="862"/>
      <c r="DX124" s="862"/>
      <c r="DY124" s="862"/>
      <c r="DZ124" s="863"/>
    </row>
    <row r="125" spans="1:130" s="224" customFormat="1" ht="26.25" customHeight="1" x14ac:dyDescent="0.15">
      <c r="A125" s="833"/>
      <c r="B125" s="834"/>
      <c r="C125" s="828" t="s">
        <v>442</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121</v>
      </c>
      <c r="AB125" s="793"/>
      <c r="AC125" s="793"/>
      <c r="AD125" s="793"/>
      <c r="AE125" s="794"/>
      <c r="AF125" s="795" t="s">
        <v>121</v>
      </c>
      <c r="AG125" s="793"/>
      <c r="AH125" s="793"/>
      <c r="AI125" s="793"/>
      <c r="AJ125" s="794"/>
      <c r="AK125" s="795" t="s">
        <v>121</v>
      </c>
      <c r="AL125" s="793"/>
      <c r="AM125" s="793"/>
      <c r="AN125" s="793"/>
      <c r="AO125" s="794"/>
      <c r="AP125" s="837" t="s">
        <v>121</v>
      </c>
      <c r="AQ125" s="838"/>
      <c r="AR125" s="838"/>
      <c r="AS125" s="838"/>
      <c r="AT125" s="839"/>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454</v>
      </c>
      <c r="CL125" s="865"/>
      <c r="CM125" s="865"/>
      <c r="CN125" s="865"/>
      <c r="CO125" s="866"/>
      <c r="CP125" s="873" t="s">
        <v>455</v>
      </c>
      <c r="CQ125" s="821"/>
      <c r="CR125" s="821"/>
      <c r="CS125" s="821"/>
      <c r="CT125" s="821"/>
      <c r="CU125" s="821"/>
      <c r="CV125" s="821"/>
      <c r="CW125" s="821"/>
      <c r="CX125" s="821"/>
      <c r="CY125" s="821"/>
      <c r="CZ125" s="821"/>
      <c r="DA125" s="821"/>
      <c r="DB125" s="821"/>
      <c r="DC125" s="821"/>
      <c r="DD125" s="821"/>
      <c r="DE125" s="821"/>
      <c r="DF125" s="822"/>
      <c r="DG125" s="874" t="s">
        <v>121</v>
      </c>
      <c r="DH125" s="855"/>
      <c r="DI125" s="855"/>
      <c r="DJ125" s="855"/>
      <c r="DK125" s="855"/>
      <c r="DL125" s="855" t="s">
        <v>121</v>
      </c>
      <c r="DM125" s="855"/>
      <c r="DN125" s="855"/>
      <c r="DO125" s="855"/>
      <c r="DP125" s="855"/>
      <c r="DQ125" s="855" t="s">
        <v>121</v>
      </c>
      <c r="DR125" s="855"/>
      <c r="DS125" s="855"/>
      <c r="DT125" s="855"/>
      <c r="DU125" s="855"/>
      <c r="DV125" s="856" t="s">
        <v>121</v>
      </c>
      <c r="DW125" s="856"/>
      <c r="DX125" s="856"/>
      <c r="DY125" s="856"/>
      <c r="DZ125" s="857"/>
    </row>
    <row r="126" spans="1:130" s="224" customFormat="1" ht="26.25" customHeight="1" thickBot="1" x14ac:dyDescent="0.2">
      <c r="A126" s="833"/>
      <c r="B126" s="834"/>
      <c r="C126" s="828" t="s">
        <v>444</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t="s">
        <v>121</v>
      </c>
      <c r="AB126" s="793"/>
      <c r="AC126" s="793"/>
      <c r="AD126" s="793"/>
      <c r="AE126" s="794"/>
      <c r="AF126" s="795" t="s">
        <v>121</v>
      </c>
      <c r="AG126" s="793"/>
      <c r="AH126" s="793"/>
      <c r="AI126" s="793"/>
      <c r="AJ126" s="794"/>
      <c r="AK126" s="795" t="s">
        <v>121</v>
      </c>
      <c r="AL126" s="793"/>
      <c r="AM126" s="793"/>
      <c r="AN126" s="793"/>
      <c r="AO126" s="794"/>
      <c r="AP126" s="837" t="s">
        <v>121</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456</v>
      </c>
      <c r="CQ126" s="765"/>
      <c r="CR126" s="765"/>
      <c r="CS126" s="765"/>
      <c r="CT126" s="765"/>
      <c r="CU126" s="765"/>
      <c r="CV126" s="765"/>
      <c r="CW126" s="765"/>
      <c r="CX126" s="765"/>
      <c r="CY126" s="765"/>
      <c r="CZ126" s="765"/>
      <c r="DA126" s="765"/>
      <c r="DB126" s="765"/>
      <c r="DC126" s="765"/>
      <c r="DD126" s="765"/>
      <c r="DE126" s="765"/>
      <c r="DF126" s="766"/>
      <c r="DG126" s="829" t="s">
        <v>121</v>
      </c>
      <c r="DH126" s="830"/>
      <c r="DI126" s="830"/>
      <c r="DJ126" s="830"/>
      <c r="DK126" s="830"/>
      <c r="DL126" s="830" t="s">
        <v>121</v>
      </c>
      <c r="DM126" s="830"/>
      <c r="DN126" s="830"/>
      <c r="DO126" s="830"/>
      <c r="DP126" s="830"/>
      <c r="DQ126" s="830" t="s">
        <v>121</v>
      </c>
      <c r="DR126" s="830"/>
      <c r="DS126" s="830"/>
      <c r="DT126" s="830"/>
      <c r="DU126" s="830"/>
      <c r="DV126" s="807" t="s">
        <v>121</v>
      </c>
      <c r="DW126" s="807"/>
      <c r="DX126" s="807"/>
      <c r="DY126" s="807"/>
      <c r="DZ126" s="808"/>
    </row>
    <row r="127" spans="1:130" s="224" customFormat="1" ht="26.25" customHeight="1" x14ac:dyDescent="0.15">
      <c r="A127" s="835"/>
      <c r="B127" s="836"/>
      <c r="C127" s="851" t="s">
        <v>457</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v>165</v>
      </c>
      <c r="AB127" s="793"/>
      <c r="AC127" s="793"/>
      <c r="AD127" s="793"/>
      <c r="AE127" s="794"/>
      <c r="AF127" s="795">
        <v>63</v>
      </c>
      <c r="AG127" s="793"/>
      <c r="AH127" s="793"/>
      <c r="AI127" s="793"/>
      <c r="AJ127" s="794"/>
      <c r="AK127" s="795" t="s">
        <v>121</v>
      </c>
      <c r="AL127" s="793"/>
      <c r="AM127" s="793"/>
      <c r="AN127" s="793"/>
      <c r="AO127" s="794"/>
      <c r="AP127" s="837" t="s">
        <v>121</v>
      </c>
      <c r="AQ127" s="838"/>
      <c r="AR127" s="838"/>
      <c r="AS127" s="838"/>
      <c r="AT127" s="839"/>
      <c r="AU127" s="226"/>
      <c r="AV127" s="226"/>
      <c r="AW127" s="226"/>
      <c r="AX127" s="854" t="s">
        <v>458</v>
      </c>
      <c r="AY127" s="825"/>
      <c r="AZ127" s="825"/>
      <c r="BA127" s="825"/>
      <c r="BB127" s="825"/>
      <c r="BC127" s="825"/>
      <c r="BD127" s="825"/>
      <c r="BE127" s="826"/>
      <c r="BF127" s="824" t="s">
        <v>459</v>
      </c>
      <c r="BG127" s="825"/>
      <c r="BH127" s="825"/>
      <c r="BI127" s="825"/>
      <c r="BJ127" s="825"/>
      <c r="BK127" s="825"/>
      <c r="BL127" s="826"/>
      <c r="BM127" s="824" t="s">
        <v>460</v>
      </c>
      <c r="BN127" s="825"/>
      <c r="BO127" s="825"/>
      <c r="BP127" s="825"/>
      <c r="BQ127" s="825"/>
      <c r="BR127" s="825"/>
      <c r="BS127" s="826"/>
      <c r="BT127" s="824" t="s">
        <v>461</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462</v>
      </c>
      <c r="CQ127" s="765"/>
      <c r="CR127" s="765"/>
      <c r="CS127" s="765"/>
      <c r="CT127" s="765"/>
      <c r="CU127" s="765"/>
      <c r="CV127" s="765"/>
      <c r="CW127" s="765"/>
      <c r="CX127" s="765"/>
      <c r="CY127" s="765"/>
      <c r="CZ127" s="765"/>
      <c r="DA127" s="765"/>
      <c r="DB127" s="765"/>
      <c r="DC127" s="765"/>
      <c r="DD127" s="765"/>
      <c r="DE127" s="765"/>
      <c r="DF127" s="766"/>
      <c r="DG127" s="829" t="s">
        <v>121</v>
      </c>
      <c r="DH127" s="830"/>
      <c r="DI127" s="830"/>
      <c r="DJ127" s="830"/>
      <c r="DK127" s="830"/>
      <c r="DL127" s="830" t="s">
        <v>121</v>
      </c>
      <c r="DM127" s="830"/>
      <c r="DN127" s="830"/>
      <c r="DO127" s="830"/>
      <c r="DP127" s="830"/>
      <c r="DQ127" s="830" t="s">
        <v>121</v>
      </c>
      <c r="DR127" s="830"/>
      <c r="DS127" s="830"/>
      <c r="DT127" s="830"/>
      <c r="DU127" s="830"/>
      <c r="DV127" s="807" t="s">
        <v>121</v>
      </c>
      <c r="DW127" s="807"/>
      <c r="DX127" s="807"/>
      <c r="DY127" s="807"/>
      <c r="DZ127" s="808"/>
    </row>
    <row r="128" spans="1:130" s="224" customFormat="1" ht="26.25" customHeight="1" thickBot="1" x14ac:dyDescent="0.2">
      <c r="A128" s="809" t="s">
        <v>463</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464</v>
      </c>
      <c r="X128" s="811"/>
      <c r="Y128" s="811"/>
      <c r="Z128" s="812"/>
      <c r="AA128" s="813">
        <v>56706</v>
      </c>
      <c r="AB128" s="814"/>
      <c r="AC128" s="814"/>
      <c r="AD128" s="814"/>
      <c r="AE128" s="815"/>
      <c r="AF128" s="816">
        <v>22746</v>
      </c>
      <c r="AG128" s="814"/>
      <c r="AH128" s="814"/>
      <c r="AI128" s="814"/>
      <c r="AJ128" s="815"/>
      <c r="AK128" s="816">
        <v>46483</v>
      </c>
      <c r="AL128" s="814"/>
      <c r="AM128" s="814"/>
      <c r="AN128" s="814"/>
      <c r="AO128" s="815"/>
      <c r="AP128" s="817"/>
      <c r="AQ128" s="818"/>
      <c r="AR128" s="818"/>
      <c r="AS128" s="818"/>
      <c r="AT128" s="819"/>
      <c r="AU128" s="226"/>
      <c r="AV128" s="226"/>
      <c r="AW128" s="226"/>
      <c r="AX128" s="820" t="s">
        <v>465</v>
      </c>
      <c r="AY128" s="821"/>
      <c r="AZ128" s="821"/>
      <c r="BA128" s="821"/>
      <c r="BB128" s="821"/>
      <c r="BC128" s="821"/>
      <c r="BD128" s="821"/>
      <c r="BE128" s="822"/>
      <c r="BF128" s="799" t="s">
        <v>121</v>
      </c>
      <c r="BG128" s="800"/>
      <c r="BH128" s="800"/>
      <c r="BI128" s="800"/>
      <c r="BJ128" s="800"/>
      <c r="BK128" s="800"/>
      <c r="BL128" s="823"/>
      <c r="BM128" s="799">
        <v>13.37</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466</v>
      </c>
      <c r="CQ128" s="743"/>
      <c r="CR128" s="743"/>
      <c r="CS128" s="743"/>
      <c r="CT128" s="743"/>
      <c r="CU128" s="743"/>
      <c r="CV128" s="743"/>
      <c r="CW128" s="743"/>
      <c r="CX128" s="743"/>
      <c r="CY128" s="743"/>
      <c r="CZ128" s="743"/>
      <c r="DA128" s="743"/>
      <c r="DB128" s="743"/>
      <c r="DC128" s="743"/>
      <c r="DD128" s="743"/>
      <c r="DE128" s="743"/>
      <c r="DF128" s="744"/>
      <c r="DG128" s="803" t="s">
        <v>121</v>
      </c>
      <c r="DH128" s="804"/>
      <c r="DI128" s="804"/>
      <c r="DJ128" s="804"/>
      <c r="DK128" s="804"/>
      <c r="DL128" s="804" t="s">
        <v>121</v>
      </c>
      <c r="DM128" s="804"/>
      <c r="DN128" s="804"/>
      <c r="DO128" s="804"/>
      <c r="DP128" s="804"/>
      <c r="DQ128" s="804" t="s">
        <v>121</v>
      </c>
      <c r="DR128" s="804"/>
      <c r="DS128" s="804"/>
      <c r="DT128" s="804"/>
      <c r="DU128" s="804"/>
      <c r="DV128" s="805" t="s">
        <v>121</v>
      </c>
      <c r="DW128" s="805"/>
      <c r="DX128" s="805"/>
      <c r="DY128" s="805"/>
      <c r="DZ128" s="806"/>
    </row>
    <row r="129" spans="1:131" s="224" customFormat="1" ht="26.25" customHeight="1" x14ac:dyDescent="0.15">
      <c r="A129" s="787" t="s">
        <v>102</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467</v>
      </c>
      <c r="X129" s="790"/>
      <c r="Y129" s="790"/>
      <c r="Z129" s="791"/>
      <c r="AA129" s="792">
        <v>9650034</v>
      </c>
      <c r="AB129" s="793"/>
      <c r="AC129" s="793"/>
      <c r="AD129" s="793"/>
      <c r="AE129" s="794"/>
      <c r="AF129" s="795">
        <v>9513567</v>
      </c>
      <c r="AG129" s="793"/>
      <c r="AH129" s="793"/>
      <c r="AI129" s="793"/>
      <c r="AJ129" s="794"/>
      <c r="AK129" s="795">
        <v>9778199</v>
      </c>
      <c r="AL129" s="793"/>
      <c r="AM129" s="793"/>
      <c r="AN129" s="793"/>
      <c r="AO129" s="794"/>
      <c r="AP129" s="796"/>
      <c r="AQ129" s="797"/>
      <c r="AR129" s="797"/>
      <c r="AS129" s="797"/>
      <c r="AT129" s="798"/>
      <c r="AU129" s="227"/>
      <c r="AV129" s="227"/>
      <c r="AW129" s="227"/>
      <c r="AX129" s="764" t="s">
        <v>468</v>
      </c>
      <c r="AY129" s="765"/>
      <c r="AZ129" s="765"/>
      <c r="BA129" s="765"/>
      <c r="BB129" s="765"/>
      <c r="BC129" s="765"/>
      <c r="BD129" s="765"/>
      <c r="BE129" s="766"/>
      <c r="BF129" s="783" t="s">
        <v>121</v>
      </c>
      <c r="BG129" s="784"/>
      <c r="BH129" s="784"/>
      <c r="BI129" s="784"/>
      <c r="BJ129" s="784"/>
      <c r="BK129" s="784"/>
      <c r="BL129" s="785"/>
      <c r="BM129" s="783">
        <v>18.37</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787" t="s">
        <v>469</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470</v>
      </c>
      <c r="X130" s="790"/>
      <c r="Y130" s="790"/>
      <c r="Z130" s="791"/>
      <c r="AA130" s="792">
        <v>1143484</v>
      </c>
      <c r="AB130" s="793"/>
      <c r="AC130" s="793"/>
      <c r="AD130" s="793"/>
      <c r="AE130" s="794"/>
      <c r="AF130" s="795">
        <v>1046413</v>
      </c>
      <c r="AG130" s="793"/>
      <c r="AH130" s="793"/>
      <c r="AI130" s="793"/>
      <c r="AJ130" s="794"/>
      <c r="AK130" s="795">
        <v>1009163</v>
      </c>
      <c r="AL130" s="793"/>
      <c r="AM130" s="793"/>
      <c r="AN130" s="793"/>
      <c r="AO130" s="794"/>
      <c r="AP130" s="796"/>
      <c r="AQ130" s="797"/>
      <c r="AR130" s="797"/>
      <c r="AS130" s="797"/>
      <c r="AT130" s="798"/>
      <c r="AU130" s="227"/>
      <c r="AV130" s="227"/>
      <c r="AW130" s="227"/>
      <c r="AX130" s="764" t="s">
        <v>471</v>
      </c>
      <c r="AY130" s="765"/>
      <c r="AZ130" s="765"/>
      <c r="BA130" s="765"/>
      <c r="BB130" s="765"/>
      <c r="BC130" s="765"/>
      <c r="BD130" s="765"/>
      <c r="BE130" s="766"/>
      <c r="BF130" s="767">
        <v>6.7</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472</v>
      </c>
      <c r="X131" s="774"/>
      <c r="Y131" s="774"/>
      <c r="Z131" s="775"/>
      <c r="AA131" s="776">
        <v>8506550</v>
      </c>
      <c r="AB131" s="777"/>
      <c r="AC131" s="777"/>
      <c r="AD131" s="777"/>
      <c r="AE131" s="778"/>
      <c r="AF131" s="779">
        <v>8467154</v>
      </c>
      <c r="AG131" s="777"/>
      <c r="AH131" s="777"/>
      <c r="AI131" s="777"/>
      <c r="AJ131" s="778"/>
      <c r="AK131" s="779">
        <v>8769036</v>
      </c>
      <c r="AL131" s="777"/>
      <c r="AM131" s="777"/>
      <c r="AN131" s="777"/>
      <c r="AO131" s="778"/>
      <c r="AP131" s="780"/>
      <c r="AQ131" s="781"/>
      <c r="AR131" s="781"/>
      <c r="AS131" s="781"/>
      <c r="AT131" s="782"/>
      <c r="AU131" s="227"/>
      <c r="AV131" s="227"/>
      <c r="AW131" s="227"/>
      <c r="AX131" s="742" t="s">
        <v>473</v>
      </c>
      <c r="AY131" s="743"/>
      <c r="AZ131" s="743"/>
      <c r="BA131" s="743"/>
      <c r="BB131" s="743"/>
      <c r="BC131" s="743"/>
      <c r="BD131" s="743"/>
      <c r="BE131" s="744"/>
      <c r="BF131" s="745">
        <v>24.9</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751" t="s">
        <v>474</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475</v>
      </c>
      <c r="W132" s="755"/>
      <c r="X132" s="755"/>
      <c r="Y132" s="755"/>
      <c r="Z132" s="756"/>
      <c r="AA132" s="757">
        <v>3.7981202719999998</v>
      </c>
      <c r="AB132" s="758"/>
      <c r="AC132" s="758"/>
      <c r="AD132" s="758"/>
      <c r="AE132" s="759"/>
      <c r="AF132" s="760">
        <v>8.3891824810000006</v>
      </c>
      <c r="AG132" s="758"/>
      <c r="AH132" s="758"/>
      <c r="AI132" s="758"/>
      <c r="AJ132" s="759"/>
      <c r="AK132" s="760">
        <v>8.1905126169999996</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476</v>
      </c>
      <c r="W133" s="734"/>
      <c r="X133" s="734"/>
      <c r="Y133" s="734"/>
      <c r="Z133" s="735"/>
      <c r="AA133" s="736">
        <v>5</v>
      </c>
      <c r="AB133" s="737"/>
      <c r="AC133" s="737"/>
      <c r="AD133" s="737"/>
      <c r="AE133" s="738"/>
      <c r="AF133" s="736">
        <v>5.9</v>
      </c>
      <c r="AG133" s="737"/>
      <c r="AH133" s="737"/>
      <c r="AI133" s="737"/>
      <c r="AJ133" s="738"/>
      <c r="AK133" s="736">
        <v>6.7</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hFviZbDIQZY3KsAjn8uqtCNqNEcRczr9Fj5FslPzWtm944d4xChfsY5R9Sa7F7HP7XwvU4NHdc5KEHI/siwlLQ==" saltValue="d/gVfSL5CKyHRUIUYE+qR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40" zoomScale="70" zoomScaleNormal="85" zoomScaleSheetLayoutView="7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477</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leeacm8+/Cw/jhCjvY0aLKtW88kdsbivHubnd+GDXZVa2Bz8vyAnyX0t+gJoF19guXUa+17J7aCDMNYAOcrUUg==" saltValue="ISpLe41LQmfh0s8h7HIz3Q=="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25" zoomScale="70" zoomScaleNormal="7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1xWadU7vvoWpE0XJeiqj/bKcut7P+uaBDGYOopp3nOrHR/aRSiQtxhS4M8G2iuhtCPFxwvUAa2ocPqSL/sSO/w==" saltValue="skxVGuWwlxfvP/js6YjRjA=="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0" zoomScaleSheetLayoutView="80"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478</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479</v>
      </c>
      <c r="AL6" s="260"/>
      <c r="AM6" s="260"/>
      <c r="AN6" s="260"/>
    </row>
    <row r="7" spans="1:46" ht="13.5" customHeight="1" x14ac:dyDescent="0.15">
      <c r="A7" s="259"/>
      <c r="AK7" s="262"/>
      <c r="AL7" s="263"/>
      <c r="AM7" s="263"/>
      <c r="AN7" s="264"/>
      <c r="AO7" s="1131" t="s">
        <v>480</v>
      </c>
      <c r="AP7" s="265"/>
      <c r="AQ7" s="266" t="s">
        <v>481</v>
      </c>
      <c r="AR7" s="267"/>
    </row>
    <row r="8" spans="1:46" x14ac:dyDescent="0.15">
      <c r="A8" s="259"/>
      <c r="AK8" s="268"/>
      <c r="AL8" s="269"/>
      <c r="AM8" s="269"/>
      <c r="AN8" s="270"/>
      <c r="AO8" s="1132"/>
      <c r="AP8" s="271" t="s">
        <v>482</v>
      </c>
      <c r="AQ8" s="272" t="s">
        <v>483</v>
      </c>
      <c r="AR8" s="273" t="s">
        <v>484</v>
      </c>
    </row>
    <row r="9" spans="1:46" x14ac:dyDescent="0.15">
      <c r="A9" s="259"/>
      <c r="AK9" s="1143" t="s">
        <v>485</v>
      </c>
      <c r="AL9" s="1144"/>
      <c r="AM9" s="1144"/>
      <c r="AN9" s="1145"/>
      <c r="AO9" s="274">
        <v>2155245</v>
      </c>
      <c r="AP9" s="274">
        <v>49078</v>
      </c>
      <c r="AQ9" s="275">
        <v>67248</v>
      </c>
      <c r="AR9" s="276">
        <v>-27</v>
      </c>
    </row>
    <row r="10" spans="1:46" ht="13.5" customHeight="1" x14ac:dyDescent="0.15">
      <c r="A10" s="259"/>
      <c r="AK10" s="1143" t="s">
        <v>486</v>
      </c>
      <c r="AL10" s="1144"/>
      <c r="AM10" s="1144"/>
      <c r="AN10" s="1145"/>
      <c r="AO10" s="277">
        <v>239602</v>
      </c>
      <c r="AP10" s="277">
        <v>5456</v>
      </c>
      <c r="AQ10" s="278">
        <v>9038</v>
      </c>
      <c r="AR10" s="279">
        <v>-39.6</v>
      </c>
    </row>
    <row r="11" spans="1:46" ht="13.5" customHeight="1" x14ac:dyDescent="0.15">
      <c r="A11" s="259"/>
      <c r="AK11" s="1143" t="s">
        <v>487</v>
      </c>
      <c r="AL11" s="1144"/>
      <c r="AM11" s="1144"/>
      <c r="AN11" s="1145"/>
      <c r="AO11" s="277">
        <v>2694</v>
      </c>
      <c r="AP11" s="277">
        <v>61</v>
      </c>
      <c r="AQ11" s="278">
        <v>320</v>
      </c>
      <c r="AR11" s="279">
        <v>-80.900000000000006</v>
      </c>
    </row>
    <row r="12" spans="1:46" ht="13.5" customHeight="1" x14ac:dyDescent="0.15">
      <c r="A12" s="259"/>
      <c r="AK12" s="1143" t="s">
        <v>488</v>
      </c>
      <c r="AL12" s="1144"/>
      <c r="AM12" s="1144"/>
      <c r="AN12" s="1145"/>
      <c r="AO12" s="277" t="s">
        <v>489</v>
      </c>
      <c r="AP12" s="277" t="s">
        <v>489</v>
      </c>
      <c r="AQ12" s="278">
        <v>22</v>
      </c>
      <c r="AR12" s="279" t="s">
        <v>489</v>
      </c>
    </row>
    <row r="13" spans="1:46" ht="13.5" customHeight="1" x14ac:dyDescent="0.15">
      <c r="A13" s="259"/>
      <c r="AK13" s="1143" t="s">
        <v>490</v>
      </c>
      <c r="AL13" s="1144"/>
      <c r="AM13" s="1144"/>
      <c r="AN13" s="1145"/>
      <c r="AO13" s="277">
        <v>121153</v>
      </c>
      <c r="AP13" s="277">
        <v>2759</v>
      </c>
      <c r="AQ13" s="278">
        <v>2764</v>
      </c>
      <c r="AR13" s="279">
        <v>-0.2</v>
      </c>
    </row>
    <row r="14" spans="1:46" ht="13.5" customHeight="1" x14ac:dyDescent="0.15">
      <c r="A14" s="259"/>
      <c r="AK14" s="1143" t="s">
        <v>491</v>
      </c>
      <c r="AL14" s="1144"/>
      <c r="AM14" s="1144"/>
      <c r="AN14" s="1145"/>
      <c r="AO14" s="277">
        <v>185102</v>
      </c>
      <c r="AP14" s="277">
        <v>4215</v>
      </c>
      <c r="AQ14" s="278">
        <v>1165</v>
      </c>
      <c r="AR14" s="279">
        <v>261.8</v>
      </c>
    </row>
    <row r="15" spans="1:46" ht="13.5" customHeight="1" x14ac:dyDescent="0.15">
      <c r="A15" s="259"/>
      <c r="AK15" s="1146" t="s">
        <v>492</v>
      </c>
      <c r="AL15" s="1147"/>
      <c r="AM15" s="1147"/>
      <c r="AN15" s="1148"/>
      <c r="AO15" s="277">
        <v>-15602</v>
      </c>
      <c r="AP15" s="277">
        <v>-355</v>
      </c>
      <c r="AQ15" s="278">
        <v>-3941</v>
      </c>
      <c r="AR15" s="279">
        <v>-91</v>
      </c>
    </row>
    <row r="16" spans="1:46" x14ac:dyDescent="0.15">
      <c r="A16" s="259"/>
      <c r="AK16" s="1146" t="s">
        <v>178</v>
      </c>
      <c r="AL16" s="1147"/>
      <c r="AM16" s="1147"/>
      <c r="AN16" s="1148"/>
      <c r="AO16" s="277">
        <v>2688194</v>
      </c>
      <c r="AP16" s="277">
        <v>61214</v>
      </c>
      <c r="AQ16" s="278">
        <v>76616</v>
      </c>
      <c r="AR16" s="279">
        <v>-20.100000000000001</v>
      </c>
    </row>
    <row r="17" spans="1:46" x14ac:dyDescent="0.15">
      <c r="A17" s="259"/>
    </row>
    <row r="18" spans="1:46" x14ac:dyDescent="0.15">
      <c r="A18" s="259"/>
      <c r="AQ18" s="280"/>
      <c r="AR18" s="280"/>
    </row>
    <row r="19" spans="1:46" x14ac:dyDescent="0.15">
      <c r="A19" s="259"/>
      <c r="AK19" s="255" t="s">
        <v>493</v>
      </c>
    </row>
    <row r="20" spans="1:46" x14ac:dyDescent="0.15">
      <c r="A20" s="259"/>
      <c r="AK20" s="281"/>
      <c r="AL20" s="282"/>
      <c r="AM20" s="282"/>
      <c r="AN20" s="283"/>
      <c r="AO20" s="284" t="s">
        <v>494</v>
      </c>
      <c r="AP20" s="285" t="s">
        <v>495</v>
      </c>
      <c r="AQ20" s="286" t="s">
        <v>496</v>
      </c>
      <c r="AR20" s="287"/>
    </row>
    <row r="21" spans="1:46" s="260" customFormat="1" x14ac:dyDescent="0.15">
      <c r="A21" s="288"/>
      <c r="AK21" s="1149" t="s">
        <v>497</v>
      </c>
      <c r="AL21" s="1150"/>
      <c r="AM21" s="1150"/>
      <c r="AN21" s="1151"/>
      <c r="AO21" s="289">
        <v>5.24</v>
      </c>
      <c r="AP21" s="290">
        <v>6.73</v>
      </c>
      <c r="AQ21" s="291">
        <v>-1.49</v>
      </c>
      <c r="AS21" s="292"/>
      <c r="AT21" s="288"/>
    </row>
    <row r="22" spans="1:46" s="260" customFormat="1" x14ac:dyDescent="0.15">
      <c r="A22" s="288"/>
      <c r="AK22" s="1149" t="s">
        <v>498</v>
      </c>
      <c r="AL22" s="1150"/>
      <c r="AM22" s="1150"/>
      <c r="AN22" s="1151"/>
      <c r="AO22" s="293">
        <v>98.8</v>
      </c>
      <c r="AP22" s="294">
        <v>96.9</v>
      </c>
      <c r="AQ22" s="295">
        <v>1.9</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42" t="s">
        <v>499</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x14ac:dyDescent="0.15">
      <c r="A27" s="300"/>
      <c r="AS27" s="255"/>
      <c r="AT27" s="255"/>
    </row>
    <row r="28" spans="1:46" ht="17.25" x14ac:dyDescent="0.15">
      <c r="A28" s="256" t="s">
        <v>500</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501</v>
      </c>
      <c r="AL29" s="260"/>
      <c r="AM29" s="260"/>
      <c r="AN29" s="260"/>
      <c r="AS29" s="302"/>
    </row>
    <row r="30" spans="1:46" ht="13.5" customHeight="1" x14ac:dyDescent="0.15">
      <c r="A30" s="259"/>
      <c r="AK30" s="262"/>
      <c r="AL30" s="263"/>
      <c r="AM30" s="263"/>
      <c r="AN30" s="264"/>
      <c r="AO30" s="1131" t="s">
        <v>480</v>
      </c>
      <c r="AP30" s="265"/>
      <c r="AQ30" s="266" t="s">
        <v>481</v>
      </c>
      <c r="AR30" s="267"/>
    </row>
    <row r="31" spans="1:46" x14ac:dyDescent="0.15">
      <c r="A31" s="259"/>
      <c r="AK31" s="268"/>
      <c r="AL31" s="269"/>
      <c r="AM31" s="269"/>
      <c r="AN31" s="270"/>
      <c r="AO31" s="1132"/>
      <c r="AP31" s="271" t="s">
        <v>482</v>
      </c>
      <c r="AQ31" s="272" t="s">
        <v>483</v>
      </c>
      <c r="AR31" s="273" t="s">
        <v>484</v>
      </c>
    </row>
    <row r="32" spans="1:46" ht="27" customHeight="1" x14ac:dyDescent="0.15">
      <c r="A32" s="259"/>
      <c r="AK32" s="1133" t="s">
        <v>502</v>
      </c>
      <c r="AL32" s="1134"/>
      <c r="AM32" s="1134"/>
      <c r="AN32" s="1135"/>
      <c r="AO32" s="303">
        <v>1482271</v>
      </c>
      <c r="AP32" s="303">
        <v>33753</v>
      </c>
      <c r="AQ32" s="304">
        <v>33390</v>
      </c>
      <c r="AR32" s="305">
        <v>1.1000000000000001</v>
      </c>
    </row>
    <row r="33" spans="1:46" ht="13.5" customHeight="1" x14ac:dyDescent="0.15">
      <c r="A33" s="259"/>
      <c r="AK33" s="1133" t="s">
        <v>503</v>
      </c>
      <c r="AL33" s="1134"/>
      <c r="AM33" s="1134"/>
      <c r="AN33" s="1135"/>
      <c r="AO33" s="303" t="s">
        <v>489</v>
      </c>
      <c r="AP33" s="303" t="s">
        <v>489</v>
      </c>
      <c r="AQ33" s="304" t="s">
        <v>489</v>
      </c>
      <c r="AR33" s="305" t="s">
        <v>489</v>
      </c>
    </row>
    <row r="34" spans="1:46" ht="27" customHeight="1" x14ac:dyDescent="0.15">
      <c r="A34" s="259"/>
      <c r="AK34" s="1133" t="s">
        <v>504</v>
      </c>
      <c r="AL34" s="1134"/>
      <c r="AM34" s="1134"/>
      <c r="AN34" s="1135"/>
      <c r="AO34" s="303" t="s">
        <v>489</v>
      </c>
      <c r="AP34" s="303" t="s">
        <v>489</v>
      </c>
      <c r="AQ34" s="304" t="s">
        <v>489</v>
      </c>
      <c r="AR34" s="305" t="s">
        <v>489</v>
      </c>
    </row>
    <row r="35" spans="1:46" ht="27" customHeight="1" x14ac:dyDescent="0.15">
      <c r="A35" s="259"/>
      <c r="AK35" s="1133" t="s">
        <v>505</v>
      </c>
      <c r="AL35" s="1134"/>
      <c r="AM35" s="1134"/>
      <c r="AN35" s="1135"/>
      <c r="AO35" s="303">
        <v>147638</v>
      </c>
      <c r="AP35" s="303">
        <v>3362</v>
      </c>
      <c r="AQ35" s="304">
        <v>8851</v>
      </c>
      <c r="AR35" s="305">
        <v>-62</v>
      </c>
    </row>
    <row r="36" spans="1:46" ht="27" customHeight="1" x14ac:dyDescent="0.15">
      <c r="A36" s="259"/>
      <c r="AK36" s="1133" t="s">
        <v>506</v>
      </c>
      <c r="AL36" s="1134"/>
      <c r="AM36" s="1134"/>
      <c r="AN36" s="1135"/>
      <c r="AO36" s="303">
        <v>143966</v>
      </c>
      <c r="AP36" s="303">
        <v>3278</v>
      </c>
      <c r="AQ36" s="304">
        <v>2033</v>
      </c>
      <c r="AR36" s="305">
        <v>61.2</v>
      </c>
    </row>
    <row r="37" spans="1:46" ht="13.5" customHeight="1" x14ac:dyDescent="0.15">
      <c r="A37" s="259"/>
      <c r="AK37" s="1133" t="s">
        <v>507</v>
      </c>
      <c r="AL37" s="1134"/>
      <c r="AM37" s="1134"/>
      <c r="AN37" s="1135"/>
      <c r="AO37" s="303" t="s">
        <v>489</v>
      </c>
      <c r="AP37" s="303" t="s">
        <v>489</v>
      </c>
      <c r="AQ37" s="304">
        <v>640</v>
      </c>
      <c r="AR37" s="305" t="s">
        <v>489</v>
      </c>
    </row>
    <row r="38" spans="1:46" ht="27" customHeight="1" x14ac:dyDescent="0.15">
      <c r="A38" s="259"/>
      <c r="AK38" s="1136" t="s">
        <v>508</v>
      </c>
      <c r="AL38" s="1137"/>
      <c r="AM38" s="1137"/>
      <c r="AN38" s="1138"/>
      <c r="AO38" s="306" t="s">
        <v>489</v>
      </c>
      <c r="AP38" s="306" t="s">
        <v>489</v>
      </c>
      <c r="AQ38" s="307">
        <v>1</v>
      </c>
      <c r="AR38" s="295" t="s">
        <v>489</v>
      </c>
      <c r="AS38" s="302"/>
    </row>
    <row r="39" spans="1:46" x14ac:dyDescent="0.15">
      <c r="A39" s="259"/>
      <c r="AK39" s="1136" t="s">
        <v>509</v>
      </c>
      <c r="AL39" s="1137"/>
      <c r="AM39" s="1137"/>
      <c r="AN39" s="1138"/>
      <c r="AO39" s="303">
        <v>-46483</v>
      </c>
      <c r="AP39" s="303">
        <v>-1058</v>
      </c>
      <c r="AQ39" s="304">
        <v>-3025</v>
      </c>
      <c r="AR39" s="305">
        <v>-65</v>
      </c>
      <c r="AS39" s="302"/>
    </row>
    <row r="40" spans="1:46" ht="27" customHeight="1" x14ac:dyDescent="0.15">
      <c r="A40" s="259"/>
      <c r="AK40" s="1133" t="s">
        <v>510</v>
      </c>
      <c r="AL40" s="1134"/>
      <c r="AM40" s="1134"/>
      <c r="AN40" s="1135"/>
      <c r="AO40" s="303">
        <v>-1009163</v>
      </c>
      <c r="AP40" s="303">
        <v>-22980</v>
      </c>
      <c r="AQ40" s="304">
        <v>-26876</v>
      </c>
      <c r="AR40" s="305">
        <v>-14.5</v>
      </c>
      <c r="AS40" s="302"/>
    </row>
    <row r="41" spans="1:46" x14ac:dyDescent="0.15">
      <c r="A41" s="259"/>
      <c r="AK41" s="1139" t="s">
        <v>288</v>
      </c>
      <c r="AL41" s="1140"/>
      <c r="AM41" s="1140"/>
      <c r="AN41" s="1141"/>
      <c r="AO41" s="303">
        <v>718229</v>
      </c>
      <c r="AP41" s="303">
        <v>16355</v>
      </c>
      <c r="AQ41" s="304">
        <v>15015</v>
      </c>
      <c r="AR41" s="305">
        <v>8.9</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511</v>
      </c>
    </row>
    <row r="48" spans="1:46" x14ac:dyDescent="0.15">
      <c r="A48" s="259"/>
      <c r="AK48" s="313" t="s">
        <v>512</v>
      </c>
      <c r="AL48" s="313"/>
      <c r="AM48" s="313"/>
      <c r="AN48" s="313"/>
      <c r="AO48" s="313"/>
      <c r="AP48" s="313"/>
      <c r="AQ48" s="314"/>
      <c r="AR48" s="313"/>
    </row>
    <row r="49" spans="1:44" ht="13.5" customHeight="1" x14ac:dyDescent="0.15">
      <c r="A49" s="259"/>
      <c r="AK49" s="315"/>
      <c r="AL49" s="316"/>
      <c r="AM49" s="1126" t="s">
        <v>480</v>
      </c>
      <c r="AN49" s="1128" t="s">
        <v>513</v>
      </c>
      <c r="AO49" s="1129"/>
      <c r="AP49" s="1129"/>
      <c r="AQ49" s="1129"/>
      <c r="AR49" s="1130"/>
    </row>
    <row r="50" spans="1:44" x14ac:dyDescent="0.15">
      <c r="A50" s="259"/>
      <c r="AK50" s="317"/>
      <c r="AL50" s="318"/>
      <c r="AM50" s="1127"/>
      <c r="AN50" s="319" t="s">
        <v>514</v>
      </c>
      <c r="AO50" s="320" t="s">
        <v>515</v>
      </c>
      <c r="AP50" s="321" t="s">
        <v>516</v>
      </c>
      <c r="AQ50" s="322" t="s">
        <v>517</v>
      </c>
      <c r="AR50" s="323" t="s">
        <v>518</v>
      </c>
    </row>
    <row r="51" spans="1:44" x14ac:dyDescent="0.15">
      <c r="A51" s="259"/>
      <c r="AK51" s="315" t="s">
        <v>519</v>
      </c>
      <c r="AL51" s="316"/>
      <c r="AM51" s="324">
        <v>2405100</v>
      </c>
      <c r="AN51" s="325">
        <v>56850</v>
      </c>
      <c r="AO51" s="326">
        <v>-23.1</v>
      </c>
      <c r="AP51" s="327">
        <v>51264</v>
      </c>
      <c r="AQ51" s="328">
        <v>8.1999999999999993</v>
      </c>
      <c r="AR51" s="329">
        <v>-31.3</v>
      </c>
    </row>
    <row r="52" spans="1:44" x14ac:dyDescent="0.15">
      <c r="A52" s="259"/>
      <c r="AK52" s="330"/>
      <c r="AL52" s="331" t="s">
        <v>520</v>
      </c>
      <c r="AM52" s="332">
        <v>1458927</v>
      </c>
      <c r="AN52" s="333">
        <v>34485</v>
      </c>
      <c r="AO52" s="334">
        <v>-16.8</v>
      </c>
      <c r="AP52" s="335">
        <v>26040</v>
      </c>
      <c r="AQ52" s="336">
        <v>4.5</v>
      </c>
      <c r="AR52" s="337">
        <v>-21.3</v>
      </c>
    </row>
    <row r="53" spans="1:44" x14ac:dyDescent="0.15">
      <c r="A53" s="259"/>
      <c r="AK53" s="315" t="s">
        <v>521</v>
      </c>
      <c r="AL53" s="316"/>
      <c r="AM53" s="324">
        <v>2196448</v>
      </c>
      <c r="AN53" s="325">
        <v>51270</v>
      </c>
      <c r="AO53" s="326">
        <v>-9.8000000000000007</v>
      </c>
      <c r="AP53" s="327">
        <v>52068</v>
      </c>
      <c r="AQ53" s="328">
        <v>1.6</v>
      </c>
      <c r="AR53" s="329">
        <v>-11.4</v>
      </c>
    </row>
    <row r="54" spans="1:44" x14ac:dyDescent="0.15">
      <c r="A54" s="259"/>
      <c r="AK54" s="330"/>
      <c r="AL54" s="331" t="s">
        <v>520</v>
      </c>
      <c r="AM54" s="332">
        <v>1492016</v>
      </c>
      <c r="AN54" s="333">
        <v>34827</v>
      </c>
      <c r="AO54" s="334">
        <v>1</v>
      </c>
      <c r="AP54" s="335">
        <v>26936</v>
      </c>
      <c r="AQ54" s="336">
        <v>3.4</v>
      </c>
      <c r="AR54" s="337">
        <v>-2.4</v>
      </c>
    </row>
    <row r="55" spans="1:44" x14ac:dyDescent="0.15">
      <c r="A55" s="259"/>
      <c r="AK55" s="315" t="s">
        <v>522</v>
      </c>
      <c r="AL55" s="316"/>
      <c r="AM55" s="324">
        <v>3756387</v>
      </c>
      <c r="AN55" s="325">
        <v>86683</v>
      </c>
      <c r="AO55" s="326">
        <v>69.099999999999994</v>
      </c>
      <c r="AP55" s="327">
        <v>47161</v>
      </c>
      <c r="AQ55" s="328">
        <v>-9.4</v>
      </c>
      <c r="AR55" s="329">
        <v>78.5</v>
      </c>
    </row>
    <row r="56" spans="1:44" x14ac:dyDescent="0.15">
      <c r="A56" s="259"/>
      <c r="AK56" s="330"/>
      <c r="AL56" s="331" t="s">
        <v>520</v>
      </c>
      <c r="AM56" s="332">
        <v>1214667</v>
      </c>
      <c r="AN56" s="333">
        <v>28030</v>
      </c>
      <c r="AO56" s="334">
        <v>-19.5</v>
      </c>
      <c r="AP56" s="335">
        <v>24595</v>
      </c>
      <c r="AQ56" s="336">
        <v>-8.6999999999999993</v>
      </c>
      <c r="AR56" s="337">
        <v>-10.8</v>
      </c>
    </row>
    <row r="57" spans="1:44" x14ac:dyDescent="0.15">
      <c r="A57" s="259"/>
      <c r="AK57" s="315" t="s">
        <v>523</v>
      </c>
      <c r="AL57" s="316"/>
      <c r="AM57" s="324">
        <v>4454655</v>
      </c>
      <c r="AN57" s="325">
        <v>101905</v>
      </c>
      <c r="AO57" s="326">
        <v>17.600000000000001</v>
      </c>
      <c r="AP57" s="327">
        <v>43423</v>
      </c>
      <c r="AQ57" s="328">
        <v>-7.9</v>
      </c>
      <c r="AR57" s="329">
        <v>25.5</v>
      </c>
    </row>
    <row r="58" spans="1:44" x14ac:dyDescent="0.15">
      <c r="A58" s="259"/>
      <c r="AK58" s="330"/>
      <c r="AL58" s="331" t="s">
        <v>520</v>
      </c>
      <c r="AM58" s="332">
        <v>978154</v>
      </c>
      <c r="AN58" s="333">
        <v>22376</v>
      </c>
      <c r="AO58" s="334">
        <v>-20.2</v>
      </c>
      <c r="AP58" s="335">
        <v>22207</v>
      </c>
      <c r="AQ58" s="336">
        <v>-9.6999999999999993</v>
      </c>
      <c r="AR58" s="337">
        <v>-10.5</v>
      </c>
    </row>
    <row r="59" spans="1:44" x14ac:dyDescent="0.15">
      <c r="A59" s="259"/>
      <c r="AK59" s="315" t="s">
        <v>524</v>
      </c>
      <c r="AL59" s="316"/>
      <c r="AM59" s="324">
        <v>4325293</v>
      </c>
      <c r="AN59" s="325">
        <v>98492</v>
      </c>
      <c r="AO59" s="326">
        <v>-3.3</v>
      </c>
      <c r="AP59" s="327">
        <v>45265</v>
      </c>
      <c r="AQ59" s="328">
        <v>4.2</v>
      </c>
      <c r="AR59" s="329">
        <v>-7.5</v>
      </c>
    </row>
    <row r="60" spans="1:44" x14ac:dyDescent="0.15">
      <c r="A60" s="259"/>
      <c r="AK60" s="330"/>
      <c r="AL60" s="331" t="s">
        <v>520</v>
      </c>
      <c r="AM60" s="332">
        <v>731025</v>
      </c>
      <c r="AN60" s="333">
        <v>16646</v>
      </c>
      <c r="AO60" s="334">
        <v>-25.6</v>
      </c>
      <c r="AP60" s="335">
        <v>22600</v>
      </c>
      <c r="AQ60" s="336">
        <v>1.8</v>
      </c>
      <c r="AR60" s="337">
        <v>-27.4</v>
      </c>
    </row>
    <row r="61" spans="1:44" x14ac:dyDescent="0.15">
      <c r="A61" s="259"/>
      <c r="AK61" s="315" t="s">
        <v>525</v>
      </c>
      <c r="AL61" s="338"/>
      <c r="AM61" s="324">
        <v>3427577</v>
      </c>
      <c r="AN61" s="325">
        <v>79040</v>
      </c>
      <c r="AO61" s="326">
        <v>10.1</v>
      </c>
      <c r="AP61" s="327">
        <v>47836</v>
      </c>
      <c r="AQ61" s="339">
        <v>-0.7</v>
      </c>
      <c r="AR61" s="329">
        <v>10.8</v>
      </c>
    </row>
    <row r="62" spans="1:44" x14ac:dyDescent="0.15">
      <c r="A62" s="259"/>
      <c r="AK62" s="330"/>
      <c r="AL62" s="331" t="s">
        <v>520</v>
      </c>
      <c r="AM62" s="332">
        <v>1174958</v>
      </c>
      <c r="AN62" s="333">
        <v>27273</v>
      </c>
      <c r="AO62" s="334">
        <v>-16.2</v>
      </c>
      <c r="AP62" s="335">
        <v>24476</v>
      </c>
      <c r="AQ62" s="336">
        <v>-1.7</v>
      </c>
      <c r="AR62" s="337">
        <v>-14.5</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KwVZNbCG41a7YZXdh+xVw+DQYDmmdm/JXIhNR9F4urfxDZhafjmJ0GNGx6F7tk8BysscRipzrq79wCT4+tGkw==" saltValue="ZlEz6SWn9fFhA+oAFo99T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52" zoomScale="70" zoomScaleNormal="7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477</v>
      </c>
    </row>
    <row r="121" spans="125:125" ht="13.5" hidden="1" customHeight="1" x14ac:dyDescent="0.15">
      <c r="DU121" s="253"/>
    </row>
  </sheetData>
  <sheetProtection algorithmName="SHA-512" hashValue="u04+3DlxEVFoTZ0B3rXTARaG2CHqPl/ssw4UAKcmS2pFVvkHGcHq3hwO6XwBvmIXN5eFDPqXlG/ix0PMkhndKA==" saltValue="eFKQkUow7uqEemRvnbyGCA=="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52" zoomScale="70" zoomScaleNormal="7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477</v>
      </c>
    </row>
  </sheetData>
  <sheetProtection algorithmName="SHA-512" hashValue="jU4m2wLy7+ZpwZssc/hSzG+Q44cSfQ9IfZO7nlcny983qxvCJX0ipZWt9kQDj8rLGbdVEUrLKGrev8T40jlBAA==" saltValue="SSIZLPkHW1zmP/2N0xPtuA=="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5" zoomScale="90" zoomScaleNormal="9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52" t="s">
        <v>3</v>
      </c>
      <c r="D47" s="1152"/>
      <c r="E47" s="1153"/>
      <c r="F47" s="11">
        <v>22.04</v>
      </c>
      <c r="G47" s="12">
        <v>20.72</v>
      </c>
      <c r="H47" s="12">
        <v>22.76</v>
      </c>
      <c r="I47" s="12">
        <v>23.29</v>
      </c>
      <c r="J47" s="13">
        <v>26.35</v>
      </c>
    </row>
    <row r="48" spans="2:10" ht="57.75" customHeight="1" x14ac:dyDescent="0.15">
      <c r="B48" s="14"/>
      <c r="C48" s="1154" t="s">
        <v>4</v>
      </c>
      <c r="D48" s="1154"/>
      <c r="E48" s="1155"/>
      <c r="F48" s="15">
        <v>6.55</v>
      </c>
      <c r="G48" s="16">
        <v>4.54</v>
      </c>
      <c r="H48" s="16">
        <v>7.08</v>
      </c>
      <c r="I48" s="16">
        <v>7.42</v>
      </c>
      <c r="J48" s="17">
        <v>3.15</v>
      </c>
    </row>
    <row r="49" spans="2:10" ht="57.75" customHeight="1" thickBot="1" x14ac:dyDescent="0.2">
      <c r="B49" s="18"/>
      <c r="C49" s="1156" t="s">
        <v>5</v>
      </c>
      <c r="D49" s="1156"/>
      <c r="E49" s="1157"/>
      <c r="F49" s="19" t="s">
        <v>532</v>
      </c>
      <c r="G49" s="20" t="s">
        <v>533</v>
      </c>
      <c r="H49" s="20">
        <v>6.02</v>
      </c>
      <c r="I49" s="20">
        <v>4.26</v>
      </c>
      <c r="J49" s="21" t="s">
        <v>534</v>
      </c>
    </row>
    <row r="50" spans="2:10" x14ac:dyDescent="0.15"/>
  </sheetData>
  <sheetProtection algorithmName="SHA-512" hashValue="giIgGtOvlfalgV1QYP57hGt5QkxbNSawd+QYaj9YkK/DJp09WPcTsYkbOTXgzluU3+rhUD3Z1HNN6juLCMsHKw==" saltValue="dyg2nYFA6B3aC0wCcvoBRw=="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井　亮介</cp:lastModifiedBy>
  <cp:lastPrinted>2025-03-17T03:03:35Z</cp:lastPrinted>
  <dcterms:created xsi:type="dcterms:W3CDTF">2025-02-19T05:15:10Z</dcterms:created>
  <dcterms:modified xsi:type="dcterms:W3CDTF">2025-11-26T13:23:18Z</dcterms:modified>
  <cp:category/>
</cp:coreProperties>
</file>