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78482CCF-CEE7-4EFC-99CC-A7518E3508E6}" xr6:coauthVersionLast="47" xr6:coauthVersionMax="47" xr10:uidLastSave="{00000000-0000-0000-0000-000000000000}"/>
  <workbookProtection workbookAlgorithmName="SHA-512" workbookHashValue="C7RzmyO7Wk9YkhwUPO01+K7yhuKeaqAnhAEXdBZqsmJ9zMxlfZT+0E/gXhvzRrcQAuD1uzEuglMd6JlxivF70A==" workbookSaltValue="Vjmp2PRyJHhw9oqZROaL8w==" workbookSpinCount="100000" lockStructure="1"/>
  <bookViews>
    <workbookView xWindow="390" yWindow="390" windowWidth="23490" windowHeight="1449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<sst xmlns="http://schemas.openxmlformats.org/spreadsheetml/2006/main" count="263" uniqueCount="217">
  <si>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</si>
  <si>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</si>
  <si>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</si>
  <si>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</si>
  <si>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</si>
  <si>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</si>
  <si>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</si>
  <si>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</si>
  <si>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</si>
  <si>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</si>
  <si>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</si>
  <si>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</si>
  <si>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</si>
  <si>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</si>
  <si>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</si>
  <si>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</si>
  <si>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</si>
  <si>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</si>
  <si>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</si>
  <si>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</si>
  <si>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</si>
  <si>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</si>
  <si>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</si>
  <si>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</si>
  <si>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</si>
  <si>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</si>
  <si>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</si>
  <si>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</si>
  <si>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</si>
  <si>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</si>
  <si>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</si>
  <si>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</si>
  <si>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</si>
  <si>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</si>
  <si>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</si>
  <si>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</si>
  <si>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</si>
  <si>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</si>
  <si>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</si>
  <si>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</si>
  <si>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</si>
  <si>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</si>
  <si>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</si>
  <si>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</si>
  <si>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</si>
  <si>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</si>
  <si>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</si>
  <si>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</si>
  <si>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</si>
  <si>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</si>
  <si>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</si>
  <si>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</si>
  <si>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</si>
  <si>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</si>
  <si>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</si>
  <si>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</si>
  <si>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</si>
  <si>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</si>
  <si>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</si>
  <si>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</si>
  <si>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</si>
  <si>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</si>
  <si>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</si>
  <si>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</si>
  <si>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</si>
  <si>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</si>
  <si>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</si>
  <si>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</si>
  <si>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</si>
  <si>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</si>
  <si>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</si>
  <si>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</si>
  <si>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</si>
  <si>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</si>
  <si>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</si>
  <si>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</si>
  <si>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</si>
  <si>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</si>
  <si>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</si>
  <si>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</si>
  <si>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</si>
  <si>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</si>
  <si>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</si>
  <si>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</si>
  <si>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</si>
  <si>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</si>
  <si>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</si>
  <si>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</si>
  <si>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</si>
  <si>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</si>
  <si>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</si>
  <si>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</si>
  <si>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</si>
  <si>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</si>
  <si>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</si>
  <si>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</si>
  <si>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</si>
  <si>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</si>
  <si>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</si>
  <si>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</si>
  <si>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</si>
  <si>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</si>
  <si>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</si>
  <si>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</si>
  <si>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</si>
  <si>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</si>
  <si>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</si>
  <si>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</si>
  <si>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</si>
  <si>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</si>
  <si>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</si>
  <si>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</si>
  <si>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</si>
  <si>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</si>
  <si>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</si>
  <si>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</si>
  <si>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</si>
  <si>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</si>
  <si>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</si>
  <si>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</si>
  <si>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</si>
  <si>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</si>
  <si>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</si>
  <si>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</si>
  <si>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</si>
  <si>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</si>
  <si>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</si>
  <si>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</si>
  <si>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</si>
  <si>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</si>
  <si>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</si>
  <si>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</si>
  <si>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</si>
  <si>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</si>
  <si>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</si>
  <si>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</si>
  <si>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</si>
  <si>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</si>
  <si>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</si>
  <si>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</si>
  <si>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</si>
  <si>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</si>
  <si>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</si>
  <si>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</si>
  <si>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</si>
  <si>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</si>
  <si>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</si>
  <si>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</si>
  <si>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</si>
  <si>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</si>
  <si>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</si>
  <si>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</si>
  <si>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</si>
  <si>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</si>
  <si>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</si>
  <si>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</si>
  <si>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</si>
  <si>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</si>
  <si>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</si>
  <si>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</si>
  <si>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</si>
  <si>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</si>
  <si>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</si>
  <si>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</si>
  <si>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</si>
  <si>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</si>
  <si>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</si>
  <si>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</si>
  <si>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</si>
  <si>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</si>
  <si>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</si>
  <si>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</si>
  <si>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</si>
  <si>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</si>
  <si>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</si>
  <si>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</si>
  <si>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</si>
  <si>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</si>
  <si>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</si>
  <si>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</si>
  <si>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</si>
  <si>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</si>
  <si>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</si>
  <si>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</si>
  <si>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</si>
  <si>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</si>
  <si>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</si>
  <si>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</si>
  <si>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</si>
  <si>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</si>
  <si>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</si>
  <si>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</si>
  <si>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</si>
  <si>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</si>
  <si>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</si>
  <si>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</si>
  <si>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</si>
  <si>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</si>
  <si>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</si>
  <si>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</si>
  <si>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</si>
  <si>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</si>
  <si>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</si>
  <si>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</si>
  <si>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</si>
  <si>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</si>
  <si>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</si>
  <si>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例)2025/4/1、R7/4/1</t>
    <phoneticPr fontId="4"/>
  </si>
  <si>
    <t>例)2025/4/1</t>
    <phoneticPr fontId="4"/>
  </si>
  <si>
    <t>菊陽町 一般競争(指名競争)参加資格審査申請書【建設工事】</t>
    <phoneticPr fontId="4"/>
  </si>
  <si>
    <t>Ver.8.0.1</t>
    <phoneticPr fontId="4"/>
  </si>
  <si>
    <t>43_菊陽町</t>
  </si>
  <si>
    <t>8.0.1</t>
  </si>
  <si>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</si>
  <si>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</si>
  <si>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希望順位</t>
    <rPh sb="0" eb="2">
      <t>キボウ</t>
    </rPh>
    <rPh sb="2" eb="4">
      <t>ジュンイ</t>
    </rPh>
    <phoneticPr fontId="4"/>
  </si>
  <si>
    <r>
      <t xml:space="preserve">登録を希望する場合、希望順位、許可区分、総合評定値、年間平均完成工事高、B.契約する営業所の許可区分欄を入力してください。
希望順位欄は、第1希望には「①」、第2希望には「②」…第5希望には「⑤」をリストから選択してください。第6希望以降については、リストから「○」を選択してください。
</t>
    </r>
    <r>
      <rPr>
        <sz val="10"/>
        <color theme="1" tint="4.9989318521683403E-2"/>
        <rFont val="ＭＳ ゴシック"/>
        <family val="3"/>
        <charset val="128"/>
      </rPr>
      <t>希望順位、許可区分、B.契約する営業所の許可区分欄はリストから選択してください。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12" eb="14">
      <t>ジュンイ</t>
    </rPh>
    <rPh sb="22" eb="25">
      <t>ヒョウテイチ</t>
    </rPh>
    <rPh sb="26" eb="28">
      <t>ネンカン</t>
    </rPh>
    <rPh sb="38" eb="40">
      <t>ケイヤク</t>
    </rPh>
    <rPh sb="42" eb="45">
      <t>エイギョウショ</t>
    </rPh>
    <rPh sb="144" eb="146">
      <t>キボウ</t>
    </rPh>
    <rPh sb="146" eb="148">
      <t>ジュンイ</t>
    </rPh>
    <rPh sb="168" eb="169">
      <t>ラン</t>
    </rPh>
    <rPh sb="185" eb="187">
      <t>ネンカン</t>
    </rPh>
    <rPh sb="187" eb="189">
      <t>ヘイキン</t>
    </rPh>
    <rPh sb="211" eb="213">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</si>
</sst>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0">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7" t="s">
        <v>211</v>
      </c>
      <c r="B1" s="82"/>
      <c r="C1" s="83" t="s">
        <v>209</v>
      </c>
      <c r="D1" s="83"/>
      <c r="Q1" s="85"/>
      <c r="R1" s="85"/>
      <c r="T1" s="86"/>
      <c r="U1" s="86"/>
      <c r="V1" s="86"/>
      <c r="W1" s="276" t="s">
        <v>210</v>
      </c>
      <c r="X1" s="87"/>
      <c r="Y1" s="87"/>
      <c r="Z1" s="87"/>
      <c r="AA1" s="85"/>
    </row>
    <row r="2" spans="1:27" ht="15" hidden="1" customHeight="1" x14ac:dyDescent="0.15">
      <c r="A2" s="277" t="s">
        <v>66</v>
      </c>
      <c r="B2" s="82"/>
      <c r="C2" s="88"/>
      <c r="D2" s="88"/>
      <c r="AA2" s="85"/>
    </row>
    <row r="3" spans="1:27" ht="30" customHeight="1" x14ac:dyDescent="0.15">
      <c r="A3" s="278" t="s">
        <v>212</v>
      </c>
      <c r="B3" s="89"/>
      <c r="C3" s="84" t="s">
        <v>159</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205</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12</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13</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167</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60"/>
      <c r="J20" s="61"/>
      <c r="K20" s="61"/>
      <c r="L20" s="61"/>
      <c r="M20" s="61"/>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201</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124</v>
      </c>
      <c r="I22" s="62"/>
      <c r="J22" s="62"/>
      <c r="K22" s="62"/>
      <c r="L22" s="62"/>
      <c r="M22" s="62"/>
      <c r="N22" s="62"/>
      <c r="O22" s="62"/>
      <c r="P22" s="62"/>
      <c r="Q22" s="63"/>
      <c r="R22" s="62"/>
      <c r="S22" s="62"/>
      <c r="T22" s="62"/>
      <c r="U22" s="62"/>
      <c r="V22" s="62"/>
      <c r="W22" s="62"/>
      <c r="X22" s="62"/>
      <c r="Y22" s="62"/>
      <c r="Z22" s="112"/>
    </row>
    <row r="23" spans="1:26" ht="20.100000000000001" customHeight="1" x14ac:dyDescent="0.15">
      <c r="A23" s="89"/>
      <c r="B23" s="89"/>
      <c r="C23" s="107"/>
      <c r="D23" s="108"/>
      <c r="E23" s="113"/>
      <c r="F23" s="113"/>
      <c r="G23" s="113"/>
      <c r="H23" s="113"/>
      <c r="I23" s="110"/>
      <c r="J23" s="115" t="s">
        <v>8</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168</v>
      </c>
      <c r="I24" s="56"/>
      <c r="J24" s="56"/>
      <c r="K24" s="56"/>
      <c r="L24" s="56"/>
      <c r="M24" s="56"/>
      <c r="N24" s="56"/>
      <c r="O24" s="56"/>
      <c r="P24" s="56"/>
      <c r="Q24" s="64"/>
      <c r="R24" s="56"/>
      <c r="S24" s="56"/>
      <c r="T24" s="56"/>
      <c r="U24" s="56"/>
      <c r="V24" s="56"/>
      <c r="W24" s="56"/>
      <c r="X24" s="56"/>
      <c r="Y24" s="56"/>
      <c r="Z24" s="112"/>
    </row>
    <row r="25" spans="1:26" ht="20.100000000000001" customHeight="1" x14ac:dyDescent="0.15">
      <c r="A25" s="89"/>
      <c r="B25" s="89"/>
      <c r="C25" s="116"/>
      <c r="D25" s="113"/>
      <c r="E25" s="113"/>
      <c r="F25" s="113"/>
      <c r="G25" s="113"/>
      <c r="H25" s="113"/>
      <c r="I25" s="110"/>
      <c r="J25" s="115" t="s">
        <v>189</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56"/>
      <c r="J26" s="56"/>
      <c r="K26" s="56"/>
      <c r="L26" s="56"/>
      <c r="M26" s="56"/>
      <c r="N26" s="56"/>
      <c r="O26" s="56"/>
      <c r="P26" s="56"/>
      <c r="Q26" s="64"/>
      <c r="R26" s="56"/>
      <c r="S26" s="56"/>
      <c r="T26" s="56"/>
      <c r="U26" s="56"/>
      <c r="V26" s="56"/>
      <c r="W26" s="56"/>
      <c r="X26" s="56"/>
      <c r="Y26" s="56"/>
      <c r="Z26" s="112"/>
    </row>
    <row r="27" spans="1:26" ht="20.100000000000001" customHeight="1" x14ac:dyDescent="0.15">
      <c r="A27" s="89"/>
      <c r="B27" s="89"/>
      <c r="C27" s="116"/>
      <c r="D27" s="113"/>
      <c r="E27" s="113"/>
      <c r="F27" s="113"/>
      <c r="G27" s="113"/>
      <c r="H27" s="113"/>
      <c r="I27" s="110"/>
      <c r="J27" s="115" t="s">
        <v>190</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9</v>
      </c>
      <c r="I28" s="56"/>
      <c r="J28" s="56"/>
      <c r="K28" s="56"/>
      <c r="L28" s="56"/>
      <c r="M28" s="56"/>
      <c r="N28" s="56"/>
      <c r="O28" s="56"/>
      <c r="P28" s="56"/>
      <c r="Q28" s="56"/>
      <c r="R28" s="56"/>
      <c r="S28" s="56"/>
      <c r="T28" s="56"/>
      <c r="U28" s="56"/>
      <c r="V28" s="56"/>
      <c r="W28" s="56"/>
      <c r="X28" s="56"/>
      <c r="Y28" s="56"/>
      <c r="Z28" s="112"/>
    </row>
    <row r="29" spans="1:26" ht="20.100000000000001" customHeight="1" x14ac:dyDescent="0.15">
      <c r="A29" s="89"/>
      <c r="B29" s="89"/>
      <c r="C29" s="116"/>
      <c r="D29" s="113"/>
      <c r="E29" s="113"/>
      <c r="F29" s="113"/>
      <c r="G29" s="113"/>
      <c r="H29" s="113"/>
      <c r="I29" s="110"/>
      <c r="J29" s="115" t="s">
        <v>182</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169</v>
      </c>
      <c r="I30" s="56"/>
      <c r="J30" s="56"/>
      <c r="K30" s="56"/>
      <c r="L30" s="56"/>
      <c r="M30" s="56"/>
      <c r="N30" s="56"/>
      <c r="O30" s="56"/>
      <c r="P30" s="56"/>
      <c r="Q30" s="56"/>
      <c r="R30" s="56"/>
      <c r="S30" s="56"/>
      <c r="T30" s="56"/>
      <c r="U30" s="56"/>
      <c r="V30" s="56"/>
      <c r="W30" s="56"/>
      <c r="X30" s="56"/>
      <c r="Y30" s="56"/>
      <c r="Z30" s="112"/>
    </row>
    <row r="31" spans="1:26" ht="20.100000000000001" customHeight="1" x14ac:dyDescent="0.15">
      <c r="A31" s="89"/>
      <c r="B31" s="89"/>
      <c r="C31" s="116"/>
      <c r="D31" s="113"/>
      <c r="E31" s="113"/>
      <c r="F31" s="113"/>
      <c r="G31" s="113"/>
      <c r="H31" s="113"/>
      <c r="I31" s="119"/>
      <c r="J31" s="115" t="s">
        <v>164</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56"/>
      <c r="J32" s="56"/>
      <c r="K32" s="56"/>
      <c r="L32" s="56"/>
      <c r="M32" s="56"/>
      <c r="N32" s="56"/>
      <c r="O32" s="56"/>
      <c r="P32" s="56"/>
      <c r="Q32" s="56"/>
      <c r="R32" s="56"/>
      <c r="S32" s="56"/>
      <c r="T32" s="56"/>
      <c r="U32" s="56"/>
      <c r="V32" s="56"/>
      <c r="W32" s="56"/>
      <c r="X32" s="56"/>
      <c r="Y32" s="56"/>
      <c r="Z32" s="112"/>
    </row>
    <row r="33" spans="1:27"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IFERROR(IF(NOT(AND(TRIM($I34)&lt;&gt;"",ISNUMBER(VALUE(SUBSTITUTE($I34,"-",""))), IFERROR(SEARCH("-",$I34),0)&gt;0)),1001,0),3)</f>
        <v>1001</v>
      </c>
      <c r="B34" s="89"/>
      <c r="C34" s="107"/>
      <c r="D34" s="108">
        <v>8</v>
      </c>
      <c r="E34" s="84" t="s">
        <v>3</v>
      </c>
      <c r="I34" s="56"/>
      <c r="J34" s="56"/>
      <c r="K34" s="56"/>
      <c r="L34" s="56"/>
      <c r="M34" s="56"/>
      <c r="O34" s="120" t="s">
        <v>117</v>
      </c>
      <c r="P34" s="1"/>
      <c r="Q34" s="84" t="s">
        <v>118</v>
      </c>
      <c r="Y34" s="114"/>
      <c r="Z34" s="112"/>
    </row>
    <row r="35" spans="1:27" ht="20.100000000000001" customHeight="1" x14ac:dyDescent="0.15">
      <c r="A35" s="89"/>
      <c r="B35" s="89"/>
      <c r="C35" s="116"/>
      <c r="D35" s="113"/>
      <c r="E35" s="113"/>
      <c r="F35" s="113"/>
      <c r="G35" s="113"/>
      <c r="H35" s="113"/>
      <c r="I35" s="110"/>
      <c r="J35" s="115" t="s">
        <v>165</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IFERROR(IF(AND(TRIM($I36)&lt;&gt;"", NOT(AND(ISNUMBER(VALUE(SUBSTITUTE($I36,"-",""))), IFERROR(SEARCH("-",$I36),0)&gt;0))),1001,0),3)</f>
        <v>0</v>
      </c>
      <c r="B36" s="89"/>
      <c r="C36" s="107"/>
      <c r="D36" s="108">
        <v>9</v>
      </c>
      <c r="E36" s="84" t="s">
        <v>4</v>
      </c>
      <c r="I36" s="56"/>
      <c r="J36" s="56"/>
      <c r="K36" s="56"/>
      <c r="L36" s="56"/>
      <c r="M36" s="56"/>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165</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IFERROR(IF(AND(TRIM($I38)&lt;&gt;"", NOT(IFERROR(SEARCH("@",$I38),0)&gt;0)),1001,0),3)</f>
        <v>0</v>
      </c>
      <c r="B38" s="89"/>
      <c r="C38" s="116"/>
      <c r="D38" s="108">
        <v>10</v>
      </c>
      <c r="E38" s="84" t="s">
        <v>125</v>
      </c>
      <c r="I38" s="56"/>
      <c r="J38" s="56"/>
      <c r="K38" s="56"/>
      <c r="L38" s="56"/>
      <c r="M38" s="56"/>
      <c r="N38" s="56"/>
      <c r="O38" s="56"/>
      <c r="P38" s="56"/>
      <c r="Q38" s="75"/>
      <c r="R38" s="56"/>
      <c r="S38" s="56"/>
      <c r="T38" s="56"/>
      <c r="U38" s="56"/>
      <c r="V38" s="56"/>
      <c r="W38" s="56"/>
      <c r="X38" s="56"/>
      <c r="Y38" s="56"/>
      <c r="Z38" s="112"/>
    </row>
    <row r="39" spans="1:27" ht="20.100000000000001" customHeight="1" x14ac:dyDescent="0.15">
      <c r="A39" s="89"/>
      <c r="B39" s="89"/>
      <c r="C39" s="116"/>
      <c r="D39" s="108"/>
      <c r="I39" s="110"/>
      <c r="J39" s="121" t="s">
        <v>199</v>
      </c>
      <c r="K39" s="122"/>
      <c r="L39" s="115"/>
      <c r="M39" s="115"/>
      <c r="N39" s="115"/>
      <c r="O39" s="115"/>
      <c r="P39" s="115"/>
      <c r="Q39" s="123"/>
      <c r="R39" s="115"/>
      <c r="S39" s="115"/>
      <c r="T39" s="115"/>
      <c r="U39" s="115"/>
      <c r="V39" s="115"/>
      <c r="W39" s="115"/>
      <c r="X39" s="115"/>
      <c r="Y39" s="115"/>
      <c r="Z39" s="113"/>
      <c r="AA39" s="124"/>
    </row>
    <row r="40" spans="1:27" ht="20.100000000000001" customHeight="1" x14ac:dyDescent="0.15">
      <c r="A40" s="89">
        <f>IFERROR(IF(AND($I40&lt;&gt;"一致する", $I40&lt;&gt;"一致しない"),1001,0),3)</f>
        <v>0</v>
      </c>
      <c r="B40" s="89"/>
      <c r="C40" s="107"/>
      <c r="D40" s="108">
        <v>11</v>
      </c>
      <c r="E40" s="84" t="s">
        <v>67</v>
      </c>
      <c r="I40" s="56" t="s">
        <v>72</v>
      </c>
      <c r="J40" s="56"/>
      <c r="K40" s="56"/>
      <c r="L40" s="56"/>
      <c r="M40" s="56"/>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5" t="s">
        <v>184</v>
      </c>
      <c r="K41" s="115"/>
      <c r="L41" s="115"/>
      <c r="M41" s="115"/>
      <c r="N41" s="115"/>
      <c r="O41" s="115"/>
      <c r="P41" s="115"/>
      <c r="Q41" s="115"/>
      <c r="R41" s="115"/>
      <c r="S41" s="115"/>
      <c r="T41" s="115"/>
      <c r="U41" s="115"/>
      <c r="V41" s="115"/>
      <c r="W41" s="115"/>
      <c r="X41" s="115"/>
      <c r="Y41" s="115"/>
      <c r="Z41" s="126"/>
      <c r="AA41" s="113"/>
    </row>
    <row r="42" spans="1:27" ht="20.100000000000001" customHeight="1" x14ac:dyDescent="0.15">
      <c r="A42" s="89"/>
      <c r="B42" s="89"/>
      <c r="C42" s="127"/>
      <c r="D42" s="128"/>
      <c r="E42" s="128"/>
      <c r="F42" s="128"/>
      <c r="G42" s="128"/>
      <c r="H42" s="128"/>
      <c r="I42" s="129"/>
      <c r="J42" s="129"/>
      <c r="K42" s="130"/>
      <c r="L42" s="129"/>
      <c r="M42" s="129"/>
      <c r="N42" s="129"/>
      <c r="O42" s="129"/>
      <c r="P42" s="129"/>
      <c r="Q42" s="129"/>
      <c r="R42" s="129"/>
      <c r="S42" s="129"/>
      <c r="T42" s="129"/>
      <c r="U42" s="129"/>
      <c r="V42" s="129"/>
      <c r="W42" s="129"/>
      <c r="X42" s="129"/>
      <c r="Y42" s="129"/>
      <c r="Z42" s="131"/>
    </row>
    <row r="43" spans="1:27" ht="15" customHeight="1" x14ac:dyDescent="0.15">
      <c r="A43" s="89"/>
      <c r="B43" s="89"/>
      <c r="C43" s="113"/>
      <c r="D43" s="113"/>
      <c r="E43" s="113"/>
      <c r="F43" s="113"/>
      <c r="G43" s="113"/>
      <c r="H43" s="113"/>
      <c r="I43" s="132"/>
      <c r="J43" s="133"/>
      <c r="K43" s="133"/>
      <c r="L43" s="133"/>
      <c r="M43" s="133"/>
      <c r="N43" s="133"/>
      <c r="O43" s="133"/>
      <c r="P43" s="133"/>
      <c r="Q43" s="133"/>
      <c r="R43" s="133"/>
      <c r="S43" s="133"/>
      <c r="T43" s="133"/>
      <c r="U43" s="133"/>
      <c r="V43" s="133"/>
      <c r="W43" s="133"/>
      <c r="X43" s="133"/>
      <c r="Y43" s="133"/>
      <c r="Z43" s="113"/>
    </row>
    <row r="44" spans="1:27" ht="15.75" hidden="1" customHeight="1" x14ac:dyDescent="0.15">
      <c r="A44" s="89"/>
      <c r="B44" s="89"/>
      <c r="C44" s="113"/>
      <c r="D44" s="113"/>
      <c r="E44" s="113"/>
      <c r="F44" s="113"/>
      <c r="G44" s="113"/>
      <c r="H44" s="113"/>
      <c r="I44" s="133"/>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3"/>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3"/>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3"/>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3"/>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3"/>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3"/>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3"/>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3"/>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3"/>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3"/>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3"/>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3"/>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3"/>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3"/>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3"/>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10</v>
      </c>
      <c r="D60" s="101"/>
      <c r="E60" s="101"/>
      <c r="F60" s="101"/>
      <c r="G60" s="101"/>
      <c r="H60" s="102"/>
      <c r="I60" s="134"/>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5" t="s">
        <v>68</v>
      </c>
      <c r="E62" s="135"/>
      <c r="F62" s="135"/>
      <c r="G62" s="135"/>
      <c r="H62" s="135"/>
      <c r="I62" s="135"/>
      <c r="J62" s="135"/>
      <c r="K62" s="135"/>
      <c r="L62" s="135"/>
      <c r="M62" s="135"/>
      <c r="N62" s="135"/>
      <c r="O62" s="135"/>
      <c r="P62" s="135"/>
      <c r="Q62" s="135"/>
      <c r="R62" s="135"/>
      <c r="S62" s="135"/>
      <c r="T62" s="135"/>
      <c r="U62" s="135"/>
      <c r="V62" s="135"/>
      <c r="W62" s="135"/>
      <c r="X62" s="135"/>
      <c r="Y62" s="135"/>
      <c r="Z62" s="112"/>
    </row>
    <row r="63" spans="1:26" ht="20.100000000000001" customHeight="1" x14ac:dyDescent="0.15">
      <c r="A63" s="89">
        <f>IFERROR(IF(AND($I63&lt;&gt;"しない", $I63&lt;&gt;"する"),1001,0),3)</f>
        <v>1001</v>
      </c>
      <c r="B63" s="89"/>
      <c r="C63" s="107"/>
      <c r="D63" s="108">
        <v>1</v>
      </c>
      <c r="E63" s="113" t="s">
        <v>11</v>
      </c>
      <c r="F63" s="113"/>
      <c r="G63" s="113"/>
      <c r="H63" s="113"/>
      <c r="I63" s="56"/>
      <c r="J63" s="56"/>
      <c r="K63" s="56"/>
      <c r="L63" s="56"/>
      <c r="M63" s="56"/>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71</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IFERROR(IF(OR(AND($I63="する",TRIM($I69)=""),AND($I63="しない",NOT(ISBLANK($I69)))),1001,0),3)</f>
        <v>0</v>
      </c>
      <c r="B69" s="89"/>
      <c r="C69" s="107"/>
      <c r="D69" s="108">
        <v>2</v>
      </c>
      <c r="E69" s="84" t="s">
        <v>0</v>
      </c>
      <c r="I69" s="60"/>
      <c r="J69" s="61"/>
      <c r="K69" s="61"/>
      <c r="L69" s="61"/>
      <c r="M69" s="61"/>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201</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124</v>
      </c>
      <c r="I71" s="62"/>
      <c r="J71" s="62"/>
      <c r="K71" s="62"/>
      <c r="L71" s="62"/>
      <c r="M71" s="62"/>
      <c r="N71" s="62"/>
      <c r="O71" s="62"/>
      <c r="P71" s="62"/>
      <c r="Q71" s="63"/>
      <c r="R71" s="62"/>
      <c r="S71" s="62"/>
      <c r="T71" s="62"/>
      <c r="U71" s="62"/>
      <c r="V71" s="62"/>
      <c r="W71" s="62"/>
      <c r="X71" s="62"/>
      <c r="Y71" s="62"/>
      <c r="Z71" s="112"/>
    </row>
    <row r="72" spans="1:26" ht="20.100000000000001" customHeight="1" x14ac:dyDescent="0.15">
      <c r="A72" s="89"/>
      <c r="B72" s="89"/>
      <c r="C72" s="107"/>
      <c r="D72" s="108"/>
      <c r="E72" s="113"/>
      <c r="F72" s="113"/>
      <c r="G72" s="113"/>
      <c r="H72" s="113"/>
      <c r="I72" s="110"/>
      <c r="J72" s="115" t="s">
        <v>8</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IFERROR(IF(OR(AND($I63="する",TRIM($I73)=""),AND($I63="しない",NOT(ISBLANK($I73)))),1001,0),3)</f>
        <v>0</v>
      </c>
      <c r="B73" s="89"/>
      <c r="C73" s="107"/>
      <c r="D73" s="108">
        <v>4</v>
      </c>
      <c r="E73" s="84" t="s">
        <v>168</v>
      </c>
      <c r="I73" s="56"/>
      <c r="J73" s="56"/>
      <c r="K73" s="56"/>
      <c r="L73" s="56"/>
      <c r="M73" s="56"/>
      <c r="N73" s="56"/>
      <c r="O73" s="56"/>
      <c r="P73" s="56"/>
      <c r="Q73" s="64"/>
      <c r="R73" s="56"/>
      <c r="S73" s="56"/>
      <c r="T73" s="56"/>
      <c r="U73" s="56"/>
      <c r="V73" s="56"/>
      <c r="W73" s="56"/>
      <c r="X73" s="56"/>
      <c r="Y73" s="56"/>
      <c r="Z73" s="112"/>
    </row>
    <row r="74" spans="1:26" ht="30" customHeight="1" x14ac:dyDescent="0.15">
      <c r="A74" s="89"/>
      <c r="B74" s="89"/>
      <c r="C74" s="116"/>
      <c r="D74" s="113"/>
      <c r="I74" s="110"/>
      <c r="J74" s="136" t="s">
        <v>213</v>
      </c>
      <c r="K74" s="136"/>
      <c r="L74" s="136"/>
      <c r="M74" s="136"/>
      <c r="N74" s="136"/>
      <c r="O74" s="136"/>
      <c r="P74" s="136"/>
      <c r="Q74" s="136"/>
      <c r="R74" s="136"/>
      <c r="S74" s="136"/>
      <c r="T74" s="136"/>
      <c r="U74" s="136"/>
      <c r="V74" s="136"/>
      <c r="W74" s="136"/>
      <c r="X74" s="136"/>
      <c r="Y74" s="136"/>
      <c r="Z74" s="112"/>
    </row>
    <row r="75" spans="1:26" ht="20.100000000000001" customHeight="1" x14ac:dyDescent="0.15">
      <c r="A75" s="89">
        <f>IFERROR(IF(OR(AND($I63="する",TRIM($I75)=""),AND($I63="しない",NOT(ISBLANK($I75)))),1001,0),3)</f>
        <v>0</v>
      </c>
      <c r="B75" s="89"/>
      <c r="C75" s="107"/>
      <c r="D75" s="108">
        <v>5</v>
      </c>
      <c r="E75" s="84" t="s">
        <v>1</v>
      </c>
      <c r="I75" s="56"/>
      <c r="J75" s="56"/>
      <c r="K75" s="56"/>
      <c r="L75" s="56"/>
      <c r="M75" s="56"/>
      <c r="N75" s="56"/>
      <c r="O75" s="56"/>
      <c r="P75" s="56"/>
      <c r="Q75" s="56"/>
      <c r="R75" s="56"/>
      <c r="S75" s="56"/>
      <c r="T75" s="56"/>
      <c r="U75" s="56"/>
      <c r="V75" s="56"/>
      <c r="W75" s="56"/>
      <c r="X75" s="56"/>
      <c r="Y75" s="56"/>
      <c r="Z75" s="112"/>
    </row>
    <row r="76" spans="1:26" ht="30" customHeight="1" x14ac:dyDescent="0.15">
      <c r="A76" s="89"/>
      <c r="B76" s="89"/>
      <c r="C76" s="116"/>
      <c r="D76" s="113"/>
      <c r="E76" s="113"/>
      <c r="F76" s="113"/>
      <c r="G76" s="113"/>
      <c r="H76" s="113"/>
      <c r="I76" s="110"/>
      <c r="J76" s="136" t="s">
        <v>214</v>
      </c>
      <c r="K76" s="136"/>
      <c r="L76" s="136"/>
      <c r="M76" s="136"/>
      <c r="N76" s="136"/>
      <c r="O76" s="136"/>
      <c r="P76" s="136"/>
      <c r="Q76" s="136"/>
      <c r="R76" s="136"/>
      <c r="S76" s="136"/>
      <c r="T76" s="136"/>
      <c r="U76" s="136"/>
      <c r="V76" s="136"/>
      <c r="W76" s="136"/>
      <c r="X76" s="136"/>
      <c r="Y76" s="136"/>
      <c r="Z76" s="112"/>
    </row>
    <row r="77" spans="1:26" ht="20.100000000000001" customHeight="1" x14ac:dyDescent="0.15">
      <c r="A77" s="89">
        <f>IFERROR(IF(OR(AND($I63="する",TRIM($I77)=""),AND($I63="しない",NOT(ISBLANK($I77)))),1001,0),3)</f>
        <v>0</v>
      </c>
      <c r="B77" s="89"/>
      <c r="C77" s="107"/>
      <c r="D77" s="108">
        <v>6</v>
      </c>
      <c r="E77" s="84" t="s">
        <v>162</v>
      </c>
      <c r="I77" s="56"/>
      <c r="J77" s="56"/>
      <c r="K77" s="56"/>
      <c r="L77" s="56"/>
      <c r="M77" s="56"/>
      <c r="N77" s="56"/>
      <c r="O77" s="56"/>
      <c r="P77" s="56"/>
      <c r="Q77" s="56"/>
      <c r="R77" s="56"/>
      <c r="S77" s="56"/>
      <c r="T77" s="56"/>
      <c r="U77" s="56"/>
      <c r="V77" s="56"/>
      <c r="W77" s="56"/>
      <c r="X77" s="56"/>
      <c r="Y77" s="56"/>
      <c r="Z77" s="112"/>
    </row>
    <row r="78" spans="1:26" ht="20.100000000000001" customHeight="1" x14ac:dyDescent="0.15">
      <c r="A78" s="89"/>
      <c r="B78" s="89"/>
      <c r="C78" s="116"/>
      <c r="D78" s="113"/>
      <c r="E78" s="113"/>
      <c r="F78" s="113"/>
      <c r="G78" s="113"/>
      <c r="H78" s="113"/>
      <c r="I78" s="110"/>
      <c r="J78" s="125" t="s">
        <v>183</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IFERROR(IF(OR(AND($I63="する",OR(TRIM($I79)="", NOT(OR(IFERROR(SEARCH(" ",$I79),0)&gt;0, IFERROR(SEARCH("　",$I79),0)&gt;0)))),AND($I63="しない",NOT(ISBLANK($I79)))),1001,0),3)</f>
        <v>0</v>
      </c>
      <c r="B79" s="89"/>
      <c r="C79" s="107"/>
      <c r="D79" s="108">
        <v>7</v>
      </c>
      <c r="E79" s="84" t="s">
        <v>163</v>
      </c>
      <c r="I79" s="56"/>
      <c r="J79" s="56"/>
      <c r="K79" s="56"/>
      <c r="L79" s="56"/>
      <c r="M79" s="56"/>
      <c r="N79" s="56"/>
      <c r="O79" s="56"/>
      <c r="P79" s="56"/>
      <c r="Q79" s="56"/>
      <c r="R79" s="56"/>
      <c r="S79" s="56"/>
      <c r="T79" s="56"/>
      <c r="U79" s="56"/>
      <c r="V79" s="56"/>
      <c r="W79" s="56"/>
      <c r="X79" s="56"/>
      <c r="Y79" s="56"/>
      <c r="Z79" s="112"/>
    </row>
    <row r="80" spans="1:26" ht="20.100000000000001" customHeight="1" x14ac:dyDescent="0.15">
      <c r="A80" s="89"/>
      <c r="B80" s="89"/>
      <c r="C80" s="116"/>
      <c r="D80" s="113"/>
      <c r="E80" s="137" t="s">
        <v>170</v>
      </c>
      <c r="F80" s="113"/>
      <c r="G80" s="113"/>
      <c r="H80" s="113"/>
      <c r="I80" s="119"/>
      <c r="J80" s="115" t="s">
        <v>164</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IFERROR(IF(OR(AND($I63="する",OR(TRIM($I81)="", NOT(OR(IFERROR(SEARCH(" ",$I81),0)&gt;0, IFERROR(SEARCH("　",$I81),0)&gt;0)))),AND($I63="しない",NOT(ISBLANK($I81)))),1001,0),3)</f>
        <v>0</v>
      </c>
      <c r="B81" s="89"/>
      <c r="C81" s="107"/>
      <c r="D81" s="108">
        <v>8</v>
      </c>
      <c r="E81" s="84" t="s">
        <v>163</v>
      </c>
      <c r="I81" s="56"/>
      <c r="J81" s="56"/>
      <c r="K81" s="56"/>
      <c r="L81" s="56"/>
      <c r="M81" s="56"/>
      <c r="N81" s="56"/>
      <c r="O81" s="56"/>
      <c r="P81" s="56"/>
      <c r="Q81" s="56"/>
      <c r="R81" s="56"/>
      <c r="S81" s="56"/>
      <c r="T81" s="56"/>
      <c r="U81" s="56"/>
      <c r="V81" s="56"/>
      <c r="W81" s="56"/>
      <c r="X81" s="56"/>
      <c r="Y81" s="56"/>
      <c r="Z81" s="112"/>
    </row>
    <row r="82" spans="1:27"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IFERROR(IF(OR(AND($I63="する",NOT(AND(TRIM($I83)&lt;&gt;"",ISNUMBER(VALUE(SUBSTITUTE($I83,"-",""))),IFERROR(SEARCH("-",$I83),0)&gt;0))), AND($I63="しない",NOT(ISBLANK($I83)))),1001,0),3)</f>
        <v>0</v>
      </c>
      <c r="B83" s="89"/>
      <c r="C83" s="107"/>
      <c r="D83" s="108">
        <v>9</v>
      </c>
      <c r="E83" s="84" t="s">
        <v>3</v>
      </c>
      <c r="I83" s="56"/>
      <c r="J83" s="56"/>
      <c r="K83" s="56"/>
      <c r="L83" s="56"/>
      <c r="M83" s="56"/>
      <c r="O83" s="120" t="s">
        <v>117</v>
      </c>
      <c r="P83" s="1"/>
      <c r="Q83" s="84" t="s">
        <v>118</v>
      </c>
      <c r="Y83" s="114"/>
      <c r="Z83" s="112"/>
    </row>
    <row r="84" spans="1:27" ht="20.100000000000001" customHeight="1" x14ac:dyDescent="0.15">
      <c r="A84" s="89">
        <f>IFERROR(IF(AND($I63="しない",NOT(ISBLANK($P83))),1001,0),3)</f>
        <v>0</v>
      </c>
      <c r="B84" s="89"/>
      <c r="C84" s="116"/>
      <c r="D84" s="113"/>
      <c r="E84" s="113"/>
      <c r="F84" s="113"/>
      <c r="G84" s="113"/>
      <c r="H84" s="113"/>
      <c r="I84" s="110"/>
      <c r="J84" s="115" t="s">
        <v>165</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IFERROR(IF(OR(AND($I63="する",AND(TRIM($I85)&lt;&gt;"",NOT(AND(ISNUMBER(VALUE(SUBSTITUTE($I85,"-",""))),IFERROR(SEARCH("-",$I85),0)&gt;0)))), AND($I63="しない",NOT(ISBLANK($I85)))),1001,0),3)</f>
        <v>0</v>
      </c>
      <c r="B85" s="89"/>
      <c r="C85" s="107"/>
      <c r="D85" s="108">
        <v>10</v>
      </c>
      <c r="E85" s="84" t="s">
        <v>4</v>
      </c>
      <c r="I85" s="56"/>
      <c r="J85" s="56"/>
      <c r="K85" s="56"/>
      <c r="L85" s="56"/>
      <c r="M85" s="56"/>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165</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IFERROR(IF(OR(AND($I63="する",AND(TRIM($I87)&lt;&gt;"",NOT(IFERROR(SEARCH("@",$I87),0)&gt;0))),AND($I63="しない",NOT(ISBLANK($I87)))),1001,0),3)</f>
        <v>0</v>
      </c>
      <c r="B87" s="89"/>
      <c r="C87" s="116"/>
      <c r="D87" s="108">
        <v>11</v>
      </c>
      <c r="E87" s="84" t="s">
        <v>125</v>
      </c>
      <c r="I87" s="56"/>
      <c r="J87" s="56"/>
      <c r="K87" s="56"/>
      <c r="L87" s="56"/>
      <c r="M87" s="56"/>
      <c r="N87" s="56"/>
      <c r="O87" s="56"/>
      <c r="P87" s="56"/>
      <c r="Q87" s="75"/>
      <c r="R87" s="56"/>
      <c r="S87" s="56"/>
      <c r="T87" s="56"/>
      <c r="U87" s="56"/>
      <c r="V87" s="56"/>
      <c r="W87" s="56"/>
      <c r="X87" s="56"/>
      <c r="Y87" s="56"/>
      <c r="Z87" s="112"/>
    </row>
    <row r="88" spans="1:27" ht="20.100000000000001" customHeight="1" x14ac:dyDescent="0.15">
      <c r="A88" s="89"/>
      <c r="B88" s="89"/>
      <c r="C88" s="116"/>
      <c r="D88" s="108"/>
      <c r="I88" s="110"/>
      <c r="J88" s="121" t="s">
        <v>199</v>
      </c>
      <c r="K88" s="138"/>
      <c r="L88" s="114"/>
      <c r="M88" s="114"/>
      <c r="N88" s="114"/>
      <c r="O88" s="114"/>
      <c r="P88" s="114"/>
      <c r="Q88" s="139"/>
      <c r="R88" s="114"/>
      <c r="S88" s="114"/>
      <c r="T88" s="114"/>
      <c r="U88" s="114"/>
      <c r="V88" s="114"/>
      <c r="W88" s="114"/>
      <c r="X88" s="114"/>
      <c r="Y88" s="114"/>
      <c r="Z88" s="113"/>
      <c r="AA88" s="124"/>
    </row>
    <row r="89" spans="1:27" ht="20.100000000000001" customHeight="1" x14ac:dyDescent="0.15">
      <c r="A89" s="89"/>
      <c r="B89" s="89"/>
      <c r="C89" s="127"/>
      <c r="D89" s="128"/>
      <c r="E89" s="128"/>
      <c r="F89" s="128"/>
      <c r="G89" s="128"/>
      <c r="H89" s="128"/>
      <c r="I89" s="140"/>
      <c r="J89" s="141"/>
      <c r="K89" s="142"/>
      <c r="L89" s="141"/>
      <c r="M89" s="141"/>
      <c r="N89" s="141"/>
      <c r="O89" s="141"/>
      <c r="P89" s="141"/>
      <c r="Q89" s="143"/>
      <c r="R89" s="141"/>
      <c r="S89" s="141"/>
      <c r="T89" s="141"/>
      <c r="U89" s="141"/>
      <c r="V89" s="141"/>
      <c r="W89" s="141"/>
      <c r="X89" s="141"/>
      <c r="Y89" s="141"/>
      <c r="Z89" s="128"/>
      <c r="AA89" s="124"/>
    </row>
    <row r="90" spans="1:27" ht="20.100000000000001" customHeight="1" x14ac:dyDescent="0.15">
      <c r="A90" s="89"/>
      <c r="B90" s="89"/>
      <c r="C90" s="113"/>
      <c r="D90" s="113"/>
      <c r="E90" s="113"/>
      <c r="F90" s="113"/>
      <c r="G90" s="113"/>
      <c r="H90" s="113"/>
      <c r="I90" s="132"/>
      <c r="J90" s="113"/>
      <c r="K90" s="144"/>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2"/>
      <c r="J91" s="113"/>
      <c r="K91" s="144"/>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2"/>
      <c r="J92" s="113"/>
      <c r="K92" s="144"/>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2"/>
      <c r="J93" s="113"/>
      <c r="K93" s="144"/>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2"/>
      <c r="J94" s="113"/>
      <c r="K94" s="144"/>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2"/>
      <c r="J95" s="113"/>
      <c r="K95" s="144"/>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2"/>
      <c r="J96" s="113"/>
      <c r="K96" s="144"/>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2"/>
      <c r="J97" s="113"/>
      <c r="K97" s="144"/>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2"/>
      <c r="J98" s="113"/>
      <c r="K98" s="144"/>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2"/>
      <c r="J99" s="113"/>
      <c r="K99" s="144"/>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2"/>
      <c r="J100" s="113"/>
      <c r="K100" s="144"/>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2"/>
      <c r="J101" s="113"/>
      <c r="K101" s="144"/>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2"/>
      <c r="J102" s="113"/>
      <c r="K102" s="144"/>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2"/>
      <c r="J103" s="113"/>
      <c r="K103" s="144"/>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2"/>
      <c r="J104" s="113"/>
      <c r="K104" s="144"/>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2"/>
      <c r="J105" s="113"/>
      <c r="K105" s="144"/>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2"/>
      <c r="J106" s="113"/>
      <c r="K106" s="144"/>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2"/>
      <c r="J107" s="113"/>
      <c r="K107" s="144"/>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2"/>
      <c r="J108" s="113"/>
      <c r="K108" s="144"/>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123</v>
      </c>
      <c r="D109" s="101"/>
      <c r="E109" s="101"/>
      <c r="F109" s="101"/>
      <c r="G109" s="101"/>
      <c r="H109" s="102"/>
      <c r="Q109" s="145"/>
    </row>
    <row r="110" spans="1:26" ht="15" customHeight="1" x14ac:dyDescent="0.15">
      <c r="A110" s="89"/>
      <c r="B110" s="89"/>
      <c r="C110" s="146"/>
      <c r="D110" s="147"/>
      <c r="E110" s="147"/>
      <c r="F110" s="147"/>
      <c r="G110" s="147"/>
      <c r="H110" s="147"/>
      <c r="I110" s="148"/>
      <c r="J110" s="105"/>
      <c r="K110" s="148"/>
      <c r="L110" s="105"/>
      <c r="M110" s="105"/>
      <c r="N110" s="105"/>
      <c r="O110" s="105"/>
      <c r="P110" s="105"/>
      <c r="Q110" s="149"/>
      <c r="R110" s="105"/>
      <c r="S110" s="105"/>
      <c r="T110" s="105"/>
      <c r="U110" s="105"/>
      <c r="V110" s="105"/>
      <c r="W110" s="105"/>
      <c r="X110" s="105"/>
      <c r="Y110" s="105"/>
      <c r="Z110" s="106"/>
    </row>
    <row r="111" spans="1:26" ht="30" customHeight="1" x14ac:dyDescent="0.15">
      <c r="A111" s="89"/>
      <c r="B111" s="89"/>
      <c r="C111" s="146"/>
      <c r="D111" s="150" t="s">
        <v>186</v>
      </c>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2"/>
    </row>
    <row r="112" spans="1:26" ht="20.100000000000001" customHeight="1" x14ac:dyDescent="0.15">
      <c r="A112" s="89"/>
      <c r="B112" s="89"/>
      <c r="C112" s="107"/>
      <c r="D112" s="108">
        <v>1</v>
      </c>
      <c r="E112" s="84" t="s">
        <v>121</v>
      </c>
      <c r="I112" s="56"/>
      <c r="J112" s="56"/>
      <c r="K112" s="56"/>
      <c r="L112" s="56"/>
      <c r="M112" s="56"/>
      <c r="N112" s="56"/>
      <c r="O112" s="56"/>
      <c r="P112" s="56"/>
      <c r="Q112" s="76"/>
      <c r="R112" s="56"/>
      <c r="S112" s="56"/>
      <c r="T112" s="56"/>
      <c r="U112" s="56"/>
      <c r="V112" s="56"/>
      <c r="W112" s="56"/>
      <c r="X112" s="56"/>
      <c r="Y112" s="56"/>
      <c r="Z112" s="112"/>
    </row>
    <row r="113" spans="1:26" ht="20.100000000000001" customHeight="1" x14ac:dyDescent="0.15">
      <c r="A113" s="89"/>
      <c r="B113" s="89"/>
      <c r="C113" s="107"/>
      <c r="D113" s="108"/>
      <c r="E113" s="113"/>
      <c r="F113" s="113"/>
      <c r="G113" s="113"/>
      <c r="H113" s="113"/>
      <c r="I113" s="119"/>
      <c r="J113" s="115" t="s">
        <v>122</v>
      </c>
      <c r="K113" s="138"/>
      <c r="L113" s="114"/>
      <c r="M113" s="114"/>
      <c r="N113" s="114"/>
      <c r="O113" s="114"/>
      <c r="P113" s="114"/>
      <c r="Q113" s="151"/>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173</v>
      </c>
      <c r="I114" s="56"/>
      <c r="J114" s="56"/>
      <c r="K114" s="56"/>
      <c r="L114" s="56"/>
      <c r="M114" s="56"/>
      <c r="N114" s="56"/>
      <c r="O114" s="56"/>
      <c r="P114" s="56"/>
      <c r="Q114" s="56"/>
      <c r="R114" s="56"/>
      <c r="S114" s="56"/>
      <c r="T114" s="56"/>
      <c r="U114" s="56"/>
      <c r="V114" s="56"/>
      <c r="W114" s="56"/>
      <c r="X114" s="56"/>
      <c r="Y114" s="56"/>
      <c r="Z114" s="112"/>
    </row>
    <row r="115" spans="1:26" ht="20.100000000000001" customHeight="1" x14ac:dyDescent="0.15">
      <c r="A115" s="89"/>
      <c r="B115" s="89"/>
      <c r="C115" s="107"/>
      <c r="D115" s="108"/>
      <c r="E115" s="113"/>
      <c r="F115" s="113"/>
      <c r="G115" s="113"/>
      <c r="H115" s="113"/>
      <c r="I115" s="119"/>
      <c r="J115" s="115" t="s">
        <v>164</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174</v>
      </c>
      <c r="I116" s="56"/>
      <c r="J116" s="56"/>
      <c r="K116" s="56"/>
      <c r="L116" s="56"/>
      <c r="M116" s="56"/>
      <c r="N116" s="56"/>
      <c r="O116" s="56"/>
      <c r="P116" s="56"/>
      <c r="Q116" s="56"/>
      <c r="R116" s="56"/>
      <c r="S116" s="56"/>
      <c r="T116" s="56"/>
      <c r="U116" s="56"/>
      <c r="V116" s="56"/>
      <c r="W116" s="56"/>
      <c r="X116" s="56"/>
      <c r="Y116" s="56"/>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60"/>
      <c r="J118" s="61"/>
      <c r="K118" s="61"/>
      <c r="L118" s="61"/>
      <c r="M118" s="61"/>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202</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124</v>
      </c>
      <c r="I120" s="62"/>
      <c r="J120" s="62"/>
      <c r="K120" s="62"/>
      <c r="L120" s="62"/>
      <c r="M120" s="62"/>
      <c r="N120" s="62"/>
      <c r="O120" s="62"/>
      <c r="P120" s="62"/>
      <c r="Q120" s="63"/>
      <c r="R120" s="62"/>
      <c r="S120" s="62"/>
      <c r="T120" s="62"/>
      <c r="U120" s="62"/>
      <c r="V120" s="62"/>
      <c r="W120" s="62"/>
      <c r="X120" s="62"/>
      <c r="Y120" s="62"/>
      <c r="Z120" s="112"/>
    </row>
    <row r="121" spans="1:26" ht="20.100000000000001" customHeight="1" x14ac:dyDescent="0.15">
      <c r="A121" s="89"/>
      <c r="B121" s="89"/>
      <c r="C121" s="107"/>
      <c r="D121" s="108"/>
      <c r="E121" s="113"/>
      <c r="F121" s="113"/>
      <c r="G121" s="113"/>
      <c r="H121" s="113"/>
      <c r="I121" s="110"/>
      <c r="J121" s="115" t="s">
        <v>171</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56"/>
      <c r="J122" s="56"/>
      <c r="K122" s="56"/>
      <c r="L122" s="56"/>
      <c r="M122" s="56"/>
      <c r="O122" s="120" t="s">
        <v>117</v>
      </c>
      <c r="P122" s="1"/>
      <c r="Q122" s="84" t="s">
        <v>118</v>
      </c>
      <c r="Y122" s="114"/>
      <c r="Z122" s="112"/>
    </row>
    <row r="123" spans="1:26" ht="20.100000000000001" customHeight="1" x14ac:dyDescent="0.15">
      <c r="A123" s="89"/>
      <c r="B123" s="89"/>
      <c r="C123" s="116"/>
      <c r="D123" s="113"/>
      <c r="E123" s="113"/>
      <c r="F123" s="113"/>
      <c r="G123" s="113"/>
      <c r="H123" s="113"/>
      <c r="I123" s="110"/>
      <c r="J123" s="115" t="s">
        <v>172</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56"/>
      <c r="J124" s="56"/>
      <c r="K124" s="56"/>
      <c r="L124" s="56"/>
      <c r="M124" s="56"/>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172</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125</v>
      </c>
      <c r="I126" s="56"/>
      <c r="J126" s="56"/>
      <c r="K126" s="56"/>
      <c r="L126" s="56"/>
      <c r="M126" s="56"/>
      <c r="N126" s="56"/>
      <c r="O126" s="56"/>
      <c r="P126" s="56"/>
      <c r="Q126" s="75"/>
      <c r="R126" s="56"/>
      <c r="S126" s="56"/>
      <c r="T126" s="56"/>
      <c r="U126" s="56"/>
      <c r="V126" s="56"/>
      <c r="W126" s="56"/>
      <c r="X126" s="56"/>
      <c r="Y126" s="56"/>
      <c r="Z126" s="112"/>
    </row>
    <row r="127" spans="1:26" ht="20.100000000000001" customHeight="1" x14ac:dyDescent="0.15">
      <c r="A127" s="89"/>
      <c r="B127" s="89"/>
      <c r="C127" s="116"/>
      <c r="D127" s="113"/>
      <c r="E127" s="113"/>
      <c r="F127" s="113"/>
      <c r="G127" s="113"/>
      <c r="H127" s="113"/>
      <c r="I127" s="110"/>
      <c r="J127" s="121" t="s">
        <v>200</v>
      </c>
      <c r="K127" s="138"/>
      <c r="L127" s="114"/>
      <c r="M127" s="114"/>
      <c r="N127" s="114"/>
      <c r="O127" s="114"/>
      <c r="P127" s="114"/>
      <c r="Q127" s="139"/>
      <c r="R127" s="114"/>
      <c r="S127" s="114"/>
      <c r="T127" s="114"/>
      <c r="U127" s="114"/>
      <c r="V127" s="114"/>
      <c r="W127" s="114"/>
      <c r="X127" s="114"/>
      <c r="Y127" s="114"/>
      <c r="Z127" s="112"/>
    </row>
    <row r="128" spans="1:26" ht="20.100000000000001" customHeight="1" x14ac:dyDescent="0.15">
      <c r="A128" s="89"/>
      <c r="B128" s="89"/>
      <c r="C128" s="127"/>
      <c r="D128" s="128"/>
      <c r="E128" s="128"/>
      <c r="F128" s="128"/>
      <c r="G128" s="128"/>
      <c r="H128" s="128"/>
      <c r="I128" s="130"/>
      <c r="J128" s="129"/>
      <c r="K128" s="130"/>
      <c r="L128" s="129"/>
      <c r="M128" s="129"/>
      <c r="N128" s="129"/>
      <c r="O128" s="129"/>
      <c r="P128" s="129"/>
      <c r="Q128" s="152"/>
      <c r="R128" s="129"/>
      <c r="S128" s="129"/>
      <c r="T128" s="129"/>
      <c r="U128" s="129"/>
      <c r="V128" s="129"/>
      <c r="W128" s="129"/>
      <c r="X128" s="129"/>
      <c r="Y128" s="129"/>
      <c r="Z128" s="131"/>
    </row>
    <row r="129" spans="1:26" ht="20.100000000000001" customHeight="1" x14ac:dyDescent="0.15">
      <c r="A129" s="89"/>
      <c r="B129" s="89"/>
      <c r="C129" s="113"/>
      <c r="D129" s="113"/>
      <c r="E129" s="113"/>
      <c r="F129" s="113"/>
      <c r="G129" s="113"/>
      <c r="H129" s="113"/>
      <c r="I129" s="133"/>
      <c r="J129" s="133"/>
      <c r="K129" s="133"/>
      <c r="L129" s="133"/>
      <c r="M129" s="133"/>
      <c r="N129" s="133"/>
      <c r="O129" s="133"/>
      <c r="P129" s="133"/>
      <c r="Q129" s="153"/>
      <c r="R129" s="133"/>
      <c r="S129" s="133"/>
      <c r="T129" s="133"/>
      <c r="U129" s="133"/>
      <c r="V129" s="133"/>
      <c r="W129" s="133"/>
      <c r="X129" s="133"/>
      <c r="Y129" s="133"/>
      <c r="Z129" s="113"/>
    </row>
    <row r="130" spans="1:26" ht="15.75" hidden="1" customHeight="1" x14ac:dyDescent="0.15">
      <c r="A130" s="89"/>
      <c r="B130" s="89"/>
      <c r="C130" s="113"/>
      <c r="D130" s="113"/>
      <c r="E130" s="113"/>
      <c r="F130" s="113"/>
      <c r="G130" s="113"/>
      <c r="H130" s="113"/>
      <c r="I130" s="133"/>
      <c r="J130" s="133"/>
      <c r="K130" s="133"/>
      <c r="L130" s="133"/>
      <c r="M130" s="133"/>
      <c r="N130" s="133"/>
      <c r="O130" s="133"/>
      <c r="P130" s="133"/>
      <c r="Q130" s="153"/>
      <c r="R130" s="133"/>
      <c r="S130" s="133"/>
      <c r="T130" s="133"/>
      <c r="U130" s="133"/>
      <c r="V130" s="133"/>
      <c r="W130" s="133"/>
      <c r="X130" s="133"/>
      <c r="Y130" s="133"/>
      <c r="Z130" s="113"/>
    </row>
    <row r="131" spans="1:26" ht="15.75" hidden="1" customHeight="1" x14ac:dyDescent="0.15">
      <c r="A131" s="89"/>
      <c r="B131" s="89"/>
      <c r="C131" s="113"/>
      <c r="D131" s="113"/>
      <c r="E131" s="113"/>
      <c r="F131" s="113"/>
      <c r="G131" s="113"/>
      <c r="H131" s="113"/>
      <c r="I131" s="133"/>
      <c r="J131" s="133"/>
      <c r="K131" s="133"/>
      <c r="L131" s="133"/>
      <c r="M131" s="133"/>
      <c r="N131" s="133"/>
      <c r="O131" s="133"/>
      <c r="P131" s="133"/>
      <c r="Q131" s="153"/>
      <c r="R131" s="133"/>
      <c r="S131" s="133"/>
      <c r="T131" s="133"/>
      <c r="U131" s="133"/>
      <c r="V131" s="133"/>
      <c r="W131" s="133"/>
      <c r="X131" s="133"/>
      <c r="Y131" s="133"/>
      <c r="Z131" s="113"/>
    </row>
    <row r="132" spans="1:26" ht="15.75" hidden="1" customHeight="1" x14ac:dyDescent="0.15">
      <c r="A132" s="89"/>
      <c r="B132" s="89"/>
      <c r="C132" s="113"/>
      <c r="D132" s="113"/>
      <c r="E132" s="113"/>
      <c r="F132" s="113"/>
      <c r="G132" s="113"/>
      <c r="H132" s="113"/>
      <c r="I132" s="133"/>
      <c r="J132" s="133"/>
      <c r="K132" s="133"/>
      <c r="L132" s="133"/>
      <c r="M132" s="133"/>
      <c r="N132" s="133"/>
      <c r="O132" s="133"/>
      <c r="P132" s="133"/>
      <c r="Q132" s="153"/>
      <c r="R132" s="133"/>
      <c r="S132" s="133"/>
      <c r="T132" s="133"/>
      <c r="U132" s="133"/>
      <c r="V132" s="133"/>
      <c r="W132" s="133"/>
      <c r="X132" s="133"/>
      <c r="Y132" s="133"/>
      <c r="Z132" s="113"/>
    </row>
    <row r="133" spans="1:26" ht="15.75" hidden="1" customHeight="1" x14ac:dyDescent="0.15">
      <c r="A133" s="89"/>
      <c r="B133" s="89"/>
      <c r="C133" s="113"/>
      <c r="D133" s="113"/>
      <c r="E133" s="113"/>
      <c r="F133" s="113"/>
      <c r="G133" s="113"/>
      <c r="H133" s="113"/>
      <c r="I133" s="133"/>
      <c r="J133" s="133"/>
      <c r="K133" s="133"/>
      <c r="L133" s="133"/>
      <c r="M133" s="133"/>
      <c r="N133" s="133"/>
      <c r="O133" s="133"/>
      <c r="P133" s="133"/>
      <c r="Q133" s="153"/>
      <c r="R133" s="133"/>
      <c r="S133" s="133"/>
      <c r="T133" s="133"/>
      <c r="U133" s="133"/>
      <c r="V133" s="133"/>
      <c r="W133" s="133"/>
      <c r="X133" s="133"/>
      <c r="Y133" s="133"/>
      <c r="Z133" s="113"/>
    </row>
    <row r="134" spans="1:26" ht="15.75" hidden="1" customHeight="1" x14ac:dyDescent="0.15">
      <c r="A134" s="89"/>
      <c r="B134" s="89"/>
      <c r="C134" s="113"/>
      <c r="D134" s="113"/>
      <c r="E134" s="113"/>
      <c r="F134" s="113"/>
      <c r="G134" s="113"/>
      <c r="H134" s="113"/>
      <c r="I134" s="133"/>
      <c r="J134" s="133"/>
      <c r="K134" s="133"/>
      <c r="L134" s="133"/>
      <c r="M134" s="133"/>
      <c r="N134" s="133"/>
      <c r="O134" s="133"/>
      <c r="P134" s="133"/>
      <c r="Q134" s="153"/>
      <c r="R134" s="133"/>
      <c r="S134" s="133"/>
      <c r="T134" s="133"/>
      <c r="U134" s="133"/>
      <c r="V134" s="133"/>
      <c r="W134" s="133"/>
      <c r="X134" s="133"/>
      <c r="Y134" s="133"/>
      <c r="Z134" s="113"/>
    </row>
    <row r="135" spans="1:26" ht="15.75" hidden="1" customHeight="1" x14ac:dyDescent="0.15">
      <c r="A135" s="89"/>
      <c r="B135" s="89"/>
      <c r="C135" s="113"/>
      <c r="D135" s="113"/>
      <c r="E135" s="113"/>
      <c r="F135" s="113"/>
      <c r="G135" s="113"/>
      <c r="H135" s="113"/>
      <c r="I135" s="133"/>
      <c r="J135" s="133"/>
      <c r="K135" s="133"/>
      <c r="L135" s="133"/>
      <c r="M135" s="133"/>
      <c r="N135" s="133"/>
      <c r="O135" s="133"/>
      <c r="P135" s="133"/>
      <c r="Q135" s="153"/>
      <c r="R135" s="133"/>
      <c r="S135" s="133"/>
      <c r="T135" s="133"/>
      <c r="U135" s="133"/>
      <c r="V135" s="133"/>
      <c r="W135" s="133"/>
      <c r="X135" s="133"/>
      <c r="Y135" s="133"/>
      <c r="Z135" s="113"/>
    </row>
    <row r="136" spans="1:26" ht="15.75" hidden="1" customHeight="1" x14ac:dyDescent="0.15">
      <c r="A136" s="89"/>
      <c r="B136" s="89"/>
      <c r="C136" s="113"/>
      <c r="D136" s="113"/>
      <c r="E136" s="113"/>
      <c r="F136" s="113"/>
      <c r="G136" s="113"/>
      <c r="H136" s="113"/>
      <c r="I136" s="133"/>
      <c r="J136" s="133"/>
      <c r="K136" s="133"/>
      <c r="L136" s="133"/>
      <c r="M136" s="133"/>
      <c r="N136" s="133"/>
      <c r="O136" s="133"/>
      <c r="P136" s="133"/>
      <c r="Q136" s="153"/>
      <c r="R136" s="133"/>
      <c r="S136" s="133"/>
      <c r="T136" s="133"/>
      <c r="U136" s="133"/>
      <c r="V136" s="133"/>
      <c r="W136" s="133"/>
      <c r="X136" s="133"/>
      <c r="Y136" s="133"/>
      <c r="Z136" s="113"/>
    </row>
    <row r="137" spans="1:26" ht="15.75" hidden="1" customHeight="1" x14ac:dyDescent="0.15">
      <c r="A137" s="89"/>
      <c r="B137" s="89"/>
      <c r="C137" s="113"/>
      <c r="D137" s="113"/>
      <c r="E137" s="113"/>
      <c r="F137" s="113"/>
      <c r="G137" s="113"/>
      <c r="H137" s="113"/>
      <c r="I137" s="133"/>
      <c r="J137" s="133"/>
      <c r="K137" s="133"/>
      <c r="L137" s="133"/>
      <c r="M137" s="133"/>
      <c r="N137" s="133"/>
      <c r="O137" s="133"/>
      <c r="P137" s="133"/>
      <c r="Q137" s="153"/>
      <c r="R137" s="133"/>
      <c r="S137" s="133"/>
      <c r="T137" s="133"/>
      <c r="U137" s="133"/>
      <c r="V137" s="133"/>
      <c r="W137" s="133"/>
      <c r="X137" s="133"/>
      <c r="Y137" s="133"/>
      <c r="Z137" s="113"/>
    </row>
    <row r="138" spans="1:26" ht="15.75" hidden="1" customHeight="1" x14ac:dyDescent="0.15">
      <c r="A138" s="89"/>
      <c r="B138" s="89"/>
      <c r="C138" s="113"/>
      <c r="D138" s="113"/>
      <c r="E138" s="113"/>
      <c r="F138" s="113"/>
      <c r="G138" s="113"/>
      <c r="H138" s="113"/>
      <c r="I138" s="133"/>
      <c r="J138" s="133"/>
      <c r="K138" s="133"/>
      <c r="L138" s="133"/>
      <c r="M138" s="133"/>
      <c r="N138" s="133"/>
      <c r="O138" s="133"/>
      <c r="P138" s="133"/>
      <c r="Q138" s="153"/>
      <c r="R138" s="133"/>
      <c r="S138" s="133"/>
      <c r="T138" s="133"/>
      <c r="U138" s="133"/>
      <c r="V138" s="133"/>
      <c r="W138" s="133"/>
      <c r="X138" s="133"/>
      <c r="Y138" s="133"/>
      <c r="Z138" s="113"/>
    </row>
    <row r="139" spans="1:26" ht="15.75" hidden="1" customHeight="1" x14ac:dyDescent="0.15">
      <c r="A139" s="89"/>
      <c r="B139" s="89"/>
      <c r="C139" s="113"/>
      <c r="D139" s="113"/>
      <c r="E139" s="113"/>
      <c r="F139" s="113"/>
      <c r="G139" s="113"/>
      <c r="H139" s="113"/>
      <c r="I139" s="133"/>
      <c r="J139" s="133"/>
      <c r="K139" s="133"/>
      <c r="L139" s="133"/>
      <c r="M139" s="133"/>
      <c r="N139" s="133"/>
      <c r="O139" s="133"/>
      <c r="P139" s="133"/>
      <c r="Q139" s="153"/>
      <c r="R139" s="133"/>
      <c r="S139" s="133"/>
      <c r="T139" s="133"/>
      <c r="U139" s="133"/>
      <c r="V139" s="133"/>
      <c r="W139" s="133"/>
      <c r="X139" s="133"/>
      <c r="Y139" s="133"/>
      <c r="Z139" s="113"/>
    </row>
    <row r="140" spans="1:26" ht="15.75" hidden="1" customHeight="1" x14ac:dyDescent="0.15">
      <c r="A140" s="89"/>
      <c r="B140" s="89"/>
      <c r="C140" s="113"/>
      <c r="D140" s="113"/>
      <c r="E140" s="113"/>
      <c r="F140" s="113"/>
      <c r="G140" s="113"/>
      <c r="H140" s="113"/>
      <c r="I140" s="133"/>
      <c r="J140" s="133"/>
      <c r="K140" s="133"/>
      <c r="L140" s="133"/>
      <c r="M140" s="133"/>
      <c r="N140" s="133"/>
      <c r="O140" s="133"/>
      <c r="P140" s="133"/>
      <c r="Q140" s="153"/>
      <c r="R140" s="133"/>
      <c r="S140" s="133"/>
      <c r="T140" s="133"/>
      <c r="U140" s="133"/>
      <c r="V140" s="133"/>
      <c r="W140" s="133"/>
      <c r="X140" s="133"/>
      <c r="Y140" s="133"/>
      <c r="Z140" s="113"/>
    </row>
    <row r="141" spans="1:26" ht="15.75" hidden="1" customHeight="1" x14ac:dyDescent="0.15">
      <c r="A141" s="89"/>
      <c r="B141" s="89"/>
      <c r="C141" s="113"/>
      <c r="D141" s="113"/>
      <c r="E141" s="113"/>
      <c r="F141" s="113"/>
      <c r="G141" s="113"/>
      <c r="H141" s="113"/>
      <c r="I141" s="133"/>
      <c r="J141" s="133"/>
      <c r="K141" s="133"/>
      <c r="L141" s="133"/>
      <c r="M141" s="133"/>
      <c r="N141" s="133"/>
      <c r="O141" s="133"/>
      <c r="P141" s="133"/>
      <c r="Q141" s="153"/>
      <c r="R141" s="133"/>
      <c r="S141" s="133"/>
      <c r="T141" s="133"/>
      <c r="U141" s="133"/>
      <c r="V141" s="133"/>
      <c r="W141" s="133"/>
      <c r="X141" s="133"/>
      <c r="Y141" s="133"/>
      <c r="Z141" s="113"/>
    </row>
    <row r="142" spans="1:26" ht="15.75" hidden="1" customHeight="1" x14ac:dyDescent="0.15">
      <c r="A142" s="89"/>
      <c r="B142" s="89"/>
      <c r="C142" s="113"/>
      <c r="D142" s="113"/>
      <c r="E142" s="113"/>
      <c r="F142" s="113"/>
      <c r="G142" s="113"/>
      <c r="H142" s="113"/>
      <c r="I142" s="133"/>
      <c r="J142" s="133"/>
      <c r="K142" s="133"/>
      <c r="L142" s="133"/>
      <c r="M142" s="133"/>
      <c r="N142" s="133"/>
      <c r="O142" s="133"/>
      <c r="P142" s="133"/>
      <c r="Q142" s="153"/>
      <c r="R142" s="133"/>
      <c r="S142" s="133"/>
      <c r="T142" s="133"/>
      <c r="U142" s="133"/>
      <c r="V142" s="133"/>
      <c r="W142" s="133"/>
      <c r="X142" s="133"/>
      <c r="Y142" s="133"/>
      <c r="Z142" s="113"/>
    </row>
    <row r="143" spans="1:26" ht="15.75" hidden="1" customHeight="1" x14ac:dyDescent="0.15">
      <c r="A143" s="89"/>
      <c r="B143" s="89"/>
      <c r="C143" s="113"/>
      <c r="D143" s="113"/>
      <c r="E143" s="113"/>
      <c r="F143" s="113"/>
      <c r="G143" s="113"/>
      <c r="H143" s="113"/>
      <c r="I143" s="133"/>
      <c r="J143" s="133"/>
      <c r="K143" s="133"/>
      <c r="L143" s="133"/>
      <c r="M143" s="133"/>
      <c r="N143" s="133"/>
      <c r="O143" s="133"/>
      <c r="P143" s="133"/>
      <c r="Q143" s="153"/>
      <c r="R143" s="133"/>
      <c r="S143" s="133"/>
      <c r="T143" s="133"/>
      <c r="U143" s="133"/>
      <c r="V143" s="133"/>
      <c r="W143" s="133"/>
      <c r="X143" s="133"/>
      <c r="Y143" s="133"/>
      <c r="Z143" s="113"/>
    </row>
    <row r="144" spans="1:26" ht="15.75" hidden="1" customHeight="1" x14ac:dyDescent="0.15">
      <c r="A144" s="89"/>
      <c r="B144" s="89"/>
      <c r="C144" s="113"/>
      <c r="D144" s="113"/>
      <c r="E144" s="113"/>
      <c r="F144" s="113"/>
      <c r="G144" s="113"/>
      <c r="H144" s="113"/>
      <c r="I144" s="133"/>
      <c r="J144" s="133"/>
      <c r="K144" s="133"/>
      <c r="L144" s="133"/>
      <c r="M144" s="133"/>
      <c r="N144" s="133"/>
      <c r="O144" s="133"/>
      <c r="P144" s="133"/>
      <c r="Q144" s="153"/>
      <c r="R144" s="133"/>
      <c r="S144" s="133"/>
      <c r="T144" s="133"/>
      <c r="U144" s="133"/>
      <c r="V144" s="133"/>
      <c r="W144" s="133"/>
      <c r="X144" s="133"/>
      <c r="Y144" s="133"/>
      <c r="Z144" s="113"/>
    </row>
    <row r="145" spans="1:26" ht="15.75" hidden="1" customHeight="1" x14ac:dyDescent="0.15">
      <c r="A145" s="89"/>
      <c r="B145" s="89"/>
      <c r="C145" s="113"/>
      <c r="D145" s="113"/>
      <c r="E145" s="113"/>
      <c r="F145" s="113"/>
      <c r="G145" s="113"/>
      <c r="H145" s="113"/>
      <c r="I145" s="133"/>
      <c r="J145" s="133"/>
      <c r="K145" s="133"/>
      <c r="L145" s="133"/>
      <c r="M145" s="133"/>
      <c r="N145" s="133"/>
      <c r="O145" s="133"/>
      <c r="P145" s="133"/>
      <c r="Q145" s="153"/>
      <c r="R145" s="133"/>
      <c r="S145" s="133"/>
      <c r="T145" s="133"/>
      <c r="U145" s="133"/>
      <c r="V145" s="133"/>
      <c r="W145" s="133"/>
      <c r="X145" s="133"/>
      <c r="Y145" s="133"/>
      <c r="Z145" s="113"/>
    </row>
    <row r="146" spans="1:26" ht="15.75" hidden="1" customHeight="1" x14ac:dyDescent="0.15">
      <c r="A146" s="89"/>
      <c r="B146" s="89"/>
      <c r="C146" s="113"/>
      <c r="D146" s="113"/>
      <c r="E146" s="113"/>
      <c r="F146" s="113"/>
      <c r="G146" s="113"/>
      <c r="H146" s="113"/>
      <c r="I146" s="133"/>
      <c r="J146" s="133"/>
      <c r="K146" s="133"/>
      <c r="L146" s="133"/>
      <c r="M146" s="133"/>
      <c r="N146" s="133"/>
      <c r="O146" s="133"/>
      <c r="P146" s="133"/>
      <c r="Q146" s="153"/>
      <c r="R146" s="133"/>
      <c r="S146" s="133"/>
      <c r="T146" s="133"/>
      <c r="U146" s="133"/>
      <c r="V146" s="133"/>
      <c r="W146" s="133"/>
      <c r="X146" s="133"/>
      <c r="Y146" s="133"/>
      <c r="Z146" s="113"/>
    </row>
    <row r="147" spans="1:26" ht="15.75" hidden="1" customHeight="1" x14ac:dyDescent="0.15">
      <c r="A147" s="89"/>
      <c r="B147" s="89"/>
      <c r="C147" s="113"/>
      <c r="D147" s="113"/>
      <c r="E147" s="113"/>
      <c r="F147" s="113"/>
      <c r="G147" s="113"/>
      <c r="H147" s="113"/>
      <c r="I147" s="133"/>
      <c r="J147" s="133"/>
      <c r="K147" s="133"/>
      <c r="L147" s="133"/>
      <c r="M147" s="133"/>
      <c r="N147" s="133"/>
      <c r="O147" s="133"/>
      <c r="P147" s="133"/>
      <c r="Q147" s="153"/>
      <c r="R147" s="133"/>
      <c r="S147" s="133"/>
      <c r="T147" s="133"/>
      <c r="U147" s="133"/>
      <c r="V147" s="133"/>
      <c r="W147" s="133"/>
      <c r="X147" s="133"/>
      <c r="Y147" s="133"/>
      <c r="Z147" s="113"/>
    </row>
    <row r="148" spans="1:26" ht="15.75" hidden="1" customHeight="1" x14ac:dyDescent="0.15">
      <c r="A148" s="89"/>
      <c r="B148" s="89"/>
      <c r="C148" s="113"/>
      <c r="D148" s="113"/>
      <c r="E148" s="113"/>
      <c r="F148" s="113"/>
      <c r="G148" s="113"/>
      <c r="H148" s="113"/>
      <c r="I148" s="133"/>
      <c r="J148" s="133"/>
      <c r="K148" s="133"/>
      <c r="L148" s="133"/>
      <c r="M148" s="133"/>
      <c r="N148" s="133"/>
      <c r="O148" s="133"/>
      <c r="P148" s="133"/>
      <c r="Q148" s="153"/>
      <c r="R148" s="133"/>
      <c r="S148" s="133"/>
      <c r="T148" s="133"/>
      <c r="U148" s="133"/>
      <c r="V148" s="133"/>
      <c r="W148" s="133"/>
      <c r="X148" s="133"/>
      <c r="Y148" s="133"/>
      <c r="Z148" s="113"/>
    </row>
    <row r="149" spans="1:26" ht="20.100000000000001" customHeight="1" x14ac:dyDescent="0.15">
      <c r="A149" s="89"/>
      <c r="B149" s="89"/>
      <c r="C149" s="113"/>
      <c r="D149" s="113"/>
      <c r="E149" s="113"/>
      <c r="F149" s="113"/>
      <c r="G149" s="113"/>
      <c r="H149" s="113"/>
      <c r="I149" s="133"/>
      <c r="J149" s="113"/>
      <c r="K149" s="113"/>
      <c r="L149" s="113"/>
      <c r="M149" s="113"/>
      <c r="N149" s="113"/>
      <c r="O149" s="113"/>
      <c r="P149" s="113"/>
      <c r="Q149" s="154"/>
      <c r="R149" s="113"/>
      <c r="S149" s="113"/>
      <c r="T149" s="113"/>
      <c r="U149" s="113"/>
      <c r="V149" s="113"/>
      <c r="W149" s="113"/>
      <c r="X149" s="113"/>
      <c r="Y149" s="113"/>
      <c r="Z149" s="113"/>
    </row>
    <row r="150" spans="1:26" ht="20.100000000000001" customHeight="1" x14ac:dyDescent="0.15">
      <c r="A150" s="89"/>
      <c r="B150" s="89"/>
      <c r="C150" s="100" t="s">
        <v>160</v>
      </c>
      <c r="D150" s="101"/>
      <c r="E150" s="101"/>
      <c r="F150" s="101"/>
      <c r="G150" s="101"/>
      <c r="H150" s="102"/>
      <c r="I150" s="134"/>
      <c r="K150" s="134"/>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5" t="s">
        <v>69</v>
      </c>
      <c r="E152" s="135"/>
      <c r="F152" s="135"/>
      <c r="G152" s="135"/>
      <c r="H152" s="135"/>
      <c r="I152" s="135"/>
      <c r="J152" s="135"/>
      <c r="K152" s="135"/>
      <c r="L152" s="135"/>
      <c r="M152" s="135"/>
      <c r="N152" s="135"/>
      <c r="O152" s="135"/>
      <c r="P152" s="135"/>
      <c r="Q152" s="135"/>
      <c r="R152" s="135"/>
      <c r="S152" s="135"/>
      <c r="T152" s="135"/>
      <c r="U152" s="135"/>
      <c r="V152" s="135"/>
      <c r="W152" s="135"/>
      <c r="X152" s="114"/>
      <c r="Y152" s="113"/>
      <c r="Z152" s="112"/>
    </row>
    <row r="153" spans="1:26" ht="20.100000000000001" customHeight="1" x14ac:dyDescent="0.15">
      <c r="A153" s="89">
        <f>IFERROR(IF(AND($I153&lt;&gt;"しない", $I153&lt;&gt;"する"),1001,0),3)</f>
        <v>0</v>
      </c>
      <c r="B153" s="89"/>
      <c r="C153" s="107"/>
      <c r="D153" s="108">
        <v>1</v>
      </c>
      <c r="E153" s="113" t="s">
        <v>70</v>
      </c>
      <c r="F153" s="113"/>
      <c r="G153" s="113"/>
      <c r="H153" s="113"/>
      <c r="I153" s="56" t="s">
        <v>204</v>
      </c>
      <c r="J153" s="64"/>
      <c r="K153" s="64"/>
      <c r="L153" s="64"/>
      <c r="M153" s="64"/>
      <c r="N153" s="113"/>
      <c r="O153" s="113"/>
      <c r="P153" s="113"/>
      <c r="Q153" s="113"/>
      <c r="R153" s="113"/>
      <c r="S153" s="113"/>
      <c r="T153" s="113"/>
      <c r="U153" s="113"/>
      <c r="Z153" s="156"/>
    </row>
    <row r="154" spans="1:26" ht="20.100000000000001" customHeight="1" x14ac:dyDescent="0.15">
      <c r="A154" s="89"/>
      <c r="B154" s="89"/>
      <c r="C154" s="116"/>
      <c r="D154" s="113"/>
      <c r="E154" s="113"/>
      <c r="F154" s="113"/>
      <c r="G154" s="113"/>
      <c r="H154" s="113"/>
      <c r="I154" s="157"/>
      <c r="J154" s="115" t="s">
        <v>71</v>
      </c>
      <c r="K154" s="115"/>
      <c r="L154" s="115"/>
      <c r="M154" s="115"/>
      <c r="N154" s="115"/>
      <c r="O154" s="115"/>
      <c r="P154" s="115"/>
      <c r="Q154" s="115"/>
      <c r="R154" s="115"/>
      <c r="S154" s="115"/>
      <c r="T154" s="115"/>
      <c r="U154" s="113"/>
      <c r="Z154" s="156"/>
    </row>
    <row r="155" spans="1:26" ht="20.100000000000001" customHeight="1" x14ac:dyDescent="0.15">
      <c r="A155" s="89">
        <f>IFERROR(IF(AND($I153="する",OR(TRIM($I155)="", NOT(OR(IFERROR(SEARCH(" ",$I155),0)&gt;0, IFERROR(SEARCH("　",$I155),0)&gt;0)))),1001,0),3)</f>
        <v>0</v>
      </c>
      <c r="B155" s="89"/>
      <c r="C155" s="107"/>
      <c r="D155" s="108">
        <v>2</v>
      </c>
      <c r="E155" s="84" t="s">
        <v>173</v>
      </c>
      <c r="I155" s="56"/>
      <c r="J155" s="56"/>
      <c r="K155" s="56"/>
      <c r="L155" s="56"/>
      <c r="M155" s="56"/>
      <c r="N155" s="56"/>
      <c r="O155" s="56"/>
      <c r="P155" s="56"/>
      <c r="Q155" s="56"/>
      <c r="R155" s="56"/>
      <c r="S155" s="56"/>
      <c r="T155" s="56"/>
      <c r="U155" s="56"/>
      <c r="V155" s="56"/>
      <c r="W155" s="56"/>
      <c r="X155" s="56"/>
      <c r="Y155" s="56"/>
      <c r="Z155" s="112"/>
    </row>
    <row r="156" spans="1:26" ht="20.100000000000001" customHeight="1" x14ac:dyDescent="0.15">
      <c r="A156" s="89"/>
      <c r="B156" s="89"/>
      <c r="C156" s="107"/>
      <c r="D156" s="108"/>
      <c r="E156" s="113"/>
      <c r="F156" s="113"/>
      <c r="G156" s="113"/>
      <c r="H156" s="113"/>
      <c r="I156" s="119"/>
      <c r="J156" s="115" t="s">
        <v>164</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IFERROR(IF(AND($I153="する",OR(TRIM($I157)="", NOT(OR(IFERROR(SEARCH(" ",$I157),0)&gt;0, IFERROR(SEARCH("　",$I157),0)&gt;0)))),1001,0),3)</f>
        <v>0</v>
      </c>
      <c r="B157" s="89"/>
      <c r="C157" s="107"/>
      <c r="D157" s="108">
        <v>3</v>
      </c>
      <c r="E157" s="84" t="s">
        <v>174</v>
      </c>
      <c r="I157" s="56"/>
      <c r="J157" s="56"/>
      <c r="K157" s="56"/>
      <c r="L157" s="56"/>
      <c r="M157" s="56"/>
      <c r="N157" s="56"/>
      <c r="O157" s="56"/>
      <c r="P157" s="56"/>
      <c r="Q157" s="56"/>
      <c r="R157" s="56"/>
      <c r="S157" s="56"/>
      <c r="T157" s="56"/>
      <c r="U157" s="56"/>
      <c r="V157" s="56"/>
      <c r="W157" s="56"/>
      <c r="X157" s="56"/>
      <c r="Y157" s="56"/>
      <c r="Z157" s="112"/>
    </row>
    <row r="158" spans="1:26"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IFERROR(IF(AND($I153="する",OR(TRIM($I159)="", LEN($I159)&lt;&gt;8, NOT(ISNUMBER(VALUE($I159))), IFERROR(SEARCH("-", $I159),0)&gt;0)),1001,0),3)</f>
        <v>0</v>
      </c>
      <c r="B159" s="89"/>
      <c r="C159" s="107"/>
      <c r="D159" s="108">
        <v>4</v>
      </c>
      <c r="E159" s="84" t="s">
        <v>112</v>
      </c>
      <c r="I159" s="56"/>
      <c r="J159" s="56"/>
      <c r="K159" s="56"/>
      <c r="L159" s="56"/>
      <c r="M159" s="56"/>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185</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IFERROR(IF(AND($I153="する",TRIM($I161)=""),1001,0),3)</f>
        <v>0</v>
      </c>
      <c r="B161" s="89"/>
      <c r="C161" s="107"/>
      <c r="D161" s="108">
        <v>5</v>
      </c>
      <c r="E161" s="84" t="s">
        <v>0</v>
      </c>
      <c r="I161" s="60"/>
      <c r="J161" s="61"/>
      <c r="K161" s="61"/>
      <c r="L161" s="61"/>
      <c r="M161" s="61"/>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201</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IFERROR(IF(AND($I153="する",AND($I163&lt;&gt;"", OR(ISERROR(FIND("@"&amp;LEFT($I163,3)&amp;"@", 都道府県3))=FALSE, ISERROR(FIND("@"&amp;LEFT($I163,4)&amp;"@",都道府県4))=FALSE))=FALSE),1001,0),3)</f>
        <v>0</v>
      </c>
      <c r="B163" s="89"/>
      <c r="C163" s="107"/>
      <c r="D163" s="108">
        <v>6</v>
      </c>
      <c r="E163" s="84" t="s">
        <v>124</v>
      </c>
      <c r="I163" s="62"/>
      <c r="J163" s="62"/>
      <c r="K163" s="62"/>
      <c r="L163" s="62"/>
      <c r="M163" s="62"/>
      <c r="N163" s="62"/>
      <c r="O163" s="62"/>
      <c r="P163" s="62"/>
      <c r="Q163" s="63"/>
      <c r="R163" s="62"/>
      <c r="S163" s="62"/>
      <c r="T163" s="62"/>
      <c r="U163" s="62"/>
      <c r="V163" s="62"/>
      <c r="W163" s="62"/>
      <c r="X163" s="62"/>
      <c r="Y163" s="62"/>
      <c r="Z163" s="112"/>
    </row>
    <row r="164" spans="1:27" ht="20.100000000000001" customHeight="1" x14ac:dyDescent="0.15">
      <c r="A164" s="89"/>
      <c r="B164" s="89"/>
      <c r="C164" s="107"/>
      <c r="D164" s="108"/>
      <c r="E164" s="113"/>
      <c r="F164" s="113"/>
      <c r="G164" s="113"/>
      <c r="H164" s="113"/>
      <c r="I164" s="110"/>
      <c r="J164" s="115" t="s">
        <v>8</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IFERROR(IF(AND($I153="する",NOT(AND(TRIM($I165)&lt;&gt;"",ISNUMBER(VALUE(SUBSTITUTE($I165,"-",""))),IFERROR(SEARCH("-",$I165),0)&gt;0))),1001,0),3)</f>
        <v>0</v>
      </c>
      <c r="B165" s="89"/>
      <c r="C165" s="107"/>
      <c r="D165" s="108">
        <v>7</v>
      </c>
      <c r="E165" s="84" t="s">
        <v>3</v>
      </c>
      <c r="I165" s="56"/>
      <c r="J165" s="56"/>
      <c r="K165" s="56"/>
      <c r="L165" s="56"/>
      <c r="M165" s="56"/>
      <c r="Y165" s="114"/>
      <c r="Z165" s="112"/>
    </row>
    <row r="166" spans="1:27" ht="20.100000000000001" customHeight="1" x14ac:dyDescent="0.15">
      <c r="A166" s="89"/>
      <c r="B166" s="89"/>
      <c r="C166" s="116"/>
      <c r="D166" s="113"/>
      <c r="E166" s="113"/>
      <c r="F166" s="113"/>
      <c r="G166" s="113"/>
      <c r="H166" s="113"/>
      <c r="I166" s="110"/>
      <c r="J166" s="115" t="s">
        <v>165</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IFERROR(IF(AND($I153="する",AND(TRIM($I167)&lt;&gt;"",NOT(AND(ISNUMBER(VALUE(SUBSTITUTE($I167,"-",""))),IFERROR(SEARCH("-",$I167),0)&gt;0)))),1001,0),3)</f>
        <v>0</v>
      </c>
      <c r="B167" s="89"/>
      <c r="C167" s="107"/>
      <c r="D167" s="108">
        <v>8</v>
      </c>
      <c r="E167" s="84" t="s">
        <v>4</v>
      </c>
      <c r="I167" s="56"/>
      <c r="J167" s="56"/>
      <c r="K167" s="56"/>
      <c r="L167" s="56"/>
      <c r="M167" s="56"/>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165</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IFERROR(IF(AND($I153="する",AND(TRIM($I169)&lt;&gt;"", NOT(IFERROR(SEARCH("@",$I169),0)&gt;0))),1001,0),3)</f>
        <v>0</v>
      </c>
      <c r="B169" s="89"/>
      <c r="C169" s="107"/>
      <c r="D169" s="108">
        <v>9</v>
      </c>
      <c r="E169" s="84" t="s">
        <v>125</v>
      </c>
      <c r="I169" s="56"/>
      <c r="J169" s="56"/>
      <c r="K169" s="56"/>
      <c r="L169" s="56"/>
      <c r="M169" s="56"/>
      <c r="N169" s="56"/>
      <c r="O169" s="56"/>
      <c r="P169" s="56"/>
      <c r="Q169" s="75"/>
      <c r="R169" s="56"/>
      <c r="S169" s="56"/>
      <c r="T169" s="56"/>
      <c r="U169" s="56"/>
      <c r="V169" s="56"/>
      <c r="W169" s="56"/>
      <c r="X169" s="56"/>
      <c r="Y169" s="56"/>
      <c r="Z169" s="112"/>
    </row>
    <row r="170" spans="1:27" ht="20.100000000000001" customHeight="1" x14ac:dyDescent="0.15">
      <c r="A170" s="89"/>
      <c r="B170" s="89"/>
      <c r="C170" s="116"/>
      <c r="D170" s="113"/>
      <c r="E170" s="113"/>
      <c r="F170" s="113"/>
      <c r="G170" s="113"/>
      <c r="H170" s="113"/>
      <c r="I170" s="110"/>
      <c r="J170" s="121" t="s">
        <v>199</v>
      </c>
      <c r="K170" s="138"/>
      <c r="L170" s="114"/>
      <c r="M170" s="114"/>
      <c r="N170" s="114"/>
      <c r="O170" s="114"/>
      <c r="P170" s="114"/>
      <c r="Q170" s="139"/>
      <c r="R170" s="114"/>
      <c r="S170" s="114"/>
      <c r="T170" s="114"/>
      <c r="U170" s="114"/>
      <c r="V170" s="114"/>
      <c r="W170" s="114"/>
      <c r="X170" s="114"/>
      <c r="Y170" s="114"/>
      <c r="Z170" s="112"/>
    </row>
    <row r="171" spans="1:27" ht="20.100000000000001" customHeight="1" x14ac:dyDescent="0.15">
      <c r="A171" s="89"/>
      <c r="B171" s="89"/>
      <c r="C171" s="127"/>
      <c r="D171" s="128"/>
      <c r="E171" s="128"/>
      <c r="F171" s="128"/>
      <c r="G171" s="128"/>
      <c r="H171" s="128"/>
      <c r="I171" s="129"/>
      <c r="J171" s="129"/>
      <c r="K171" s="130"/>
      <c r="L171" s="129"/>
      <c r="M171" s="129"/>
      <c r="N171" s="129"/>
      <c r="O171" s="129"/>
      <c r="P171" s="129"/>
      <c r="Q171" s="129"/>
      <c r="R171" s="129"/>
      <c r="S171" s="129"/>
      <c r="T171" s="129"/>
      <c r="U171" s="129"/>
      <c r="V171" s="129"/>
      <c r="W171" s="129"/>
      <c r="X171" s="129"/>
      <c r="Y171" s="158"/>
      <c r="Z171" s="131"/>
      <c r="AA171" s="145"/>
    </row>
    <row r="172" spans="1:27" ht="20.100000000000001" customHeight="1" x14ac:dyDescent="0.15">
      <c r="A172" s="89"/>
      <c r="B172" s="89"/>
      <c r="C172" s="113"/>
      <c r="D172" s="113"/>
      <c r="E172" s="113"/>
      <c r="F172" s="113"/>
      <c r="G172" s="113"/>
      <c r="H172" s="113"/>
      <c r="I172" s="133"/>
      <c r="J172" s="133"/>
      <c r="K172" s="133"/>
      <c r="L172" s="133"/>
      <c r="M172" s="133"/>
      <c r="N172" s="133"/>
      <c r="O172" s="133"/>
      <c r="P172" s="133"/>
      <c r="Q172" s="133"/>
      <c r="R172" s="133"/>
      <c r="S172" s="133"/>
      <c r="T172" s="133"/>
      <c r="U172" s="133"/>
      <c r="V172" s="133"/>
      <c r="W172" s="133"/>
      <c r="X172" s="133"/>
      <c r="Y172" s="159"/>
      <c r="Z172" s="113"/>
      <c r="AA172" s="145"/>
    </row>
    <row r="173" spans="1:27" ht="20.100000000000001" customHeight="1" x14ac:dyDescent="0.15">
      <c r="A173" s="89"/>
      <c r="B173" s="89"/>
      <c r="C173" s="113"/>
      <c r="D173" s="113"/>
      <c r="E173" s="113"/>
      <c r="F173" s="113"/>
      <c r="G173" s="113"/>
      <c r="H173" s="113"/>
      <c r="I173" s="113"/>
      <c r="J173" s="133"/>
      <c r="K173" s="144"/>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14</v>
      </c>
      <c r="D174" s="101"/>
      <c r="E174" s="101"/>
      <c r="F174" s="101"/>
      <c r="G174" s="101"/>
      <c r="H174" s="102"/>
      <c r="I174" s="160"/>
      <c r="J174" s="161"/>
      <c r="K174" s="161"/>
      <c r="L174" s="161"/>
    </row>
    <row r="175" spans="1:27" ht="20.100000000000001" customHeight="1" x14ac:dyDescent="0.15">
      <c r="A175" s="89"/>
      <c r="B175" s="89"/>
      <c r="C175" s="103"/>
      <c r="D175" s="135"/>
      <c r="E175" s="135"/>
      <c r="F175" s="135"/>
      <c r="G175" s="135"/>
      <c r="H175" s="135"/>
      <c r="I175" s="135"/>
      <c r="J175" s="135"/>
      <c r="K175" s="135"/>
      <c r="L175" s="135"/>
      <c r="M175" s="105"/>
      <c r="N175" s="105"/>
      <c r="O175" s="105"/>
      <c r="P175" s="105"/>
      <c r="Q175" s="162"/>
      <c r="R175" s="105"/>
      <c r="S175" s="105"/>
      <c r="T175" s="105"/>
      <c r="U175" s="105"/>
      <c r="V175" s="105"/>
      <c r="W175" s="105"/>
      <c r="X175" s="105"/>
      <c r="Y175" s="162"/>
      <c r="Z175" s="163"/>
    </row>
    <row r="176" spans="1:27" ht="20.100000000000001" customHeight="1" x14ac:dyDescent="0.15">
      <c r="A176" s="164"/>
      <c r="B176" s="89"/>
      <c r="C176" s="103"/>
      <c r="D176" s="108">
        <v>1</v>
      </c>
      <c r="E176" s="84" t="s">
        <v>197</v>
      </c>
      <c r="I176" s="36"/>
      <c r="J176" s="57"/>
      <c r="K176" s="57"/>
      <c r="L176" s="57"/>
      <c r="M176" s="57"/>
      <c r="N176" s="165"/>
      <c r="O176" s="165"/>
      <c r="P176" s="165"/>
      <c r="Q176" s="165"/>
      <c r="R176" s="165"/>
      <c r="S176" s="165"/>
      <c r="T176" s="165"/>
      <c r="U176" s="165"/>
      <c r="V176" s="113"/>
      <c r="W176" s="113"/>
      <c r="Z176" s="156"/>
    </row>
    <row r="177" spans="1:26" ht="30" customHeight="1" x14ac:dyDescent="0.15">
      <c r="A177" s="164"/>
      <c r="B177" s="89"/>
      <c r="C177" s="103"/>
      <c r="D177" s="166"/>
      <c r="E177" s="167" t="s">
        <v>198</v>
      </c>
      <c r="F177" s="167"/>
      <c r="G177" s="167"/>
      <c r="H177" s="165"/>
      <c r="I177" s="168"/>
      <c r="J177" s="136"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6"/>
      <c r="L177" s="136"/>
      <c r="M177" s="136"/>
      <c r="N177" s="136"/>
      <c r="O177" s="136"/>
      <c r="P177" s="136"/>
      <c r="Q177" s="136"/>
      <c r="R177" s="136"/>
      <c r="S177" s="136"/>
      <c r="T177" s="136"/>
      <c r="U177" s="136"/>
      <c r="V177" s="136"/>
      <c r="W177" s="136"/>
      <c r="X177" s="136"/>
      <c r="Y177" s="136"/>
      <c r="Z177" s="156"/>
    </row>
    <row r="178" spans="1:26" ht="20.100000000000001" customHeight="1" x14ac:dyDescent="0.15">
      <c r="A178" s="164"/>
      <c r="B178" s="89"/>
      <c r="C178" s="103"/>
      <c r="D178" s="108">
        <v>2</v>
      </c>
      <c r="E178" s="84" t="s">
        <v>113</v>
      </c>
      <c r="I178" s="56"/>
      <c r="J178" s="57"/>
      <c r="K178" s="57"/>
      <c r="L178" s="57"/>
      <c r="M178" s="57"/>
      <c r="N178" s="165"/>
      <c r="O178" s="165"/>
      <c r="P178" s="144"/>
      <c r="Q178" s="165"/>
      <c r="R178" s="165"/>
      <c r="S178" s="165"/>
      <c r="T178" s="165"/>
      <c r="U178" s="165"/>
      <c r="V178" s="113"/>
      <c r="W178" s="113"/>
      <c r="Z178" s="156"/>
    </row>
    <row r="179" spans="1:26" ht="20.100000000000001" customHeight="1" x14ac:dyDescent="0.15">
      <c r="A179" s="164"/>
      <c r="B179" s="89"/>
      <c r="C179" s="103"/>
      <c r="D179" s="166"/>
      <c r="E179" s="167"/>
      <c r="F179" s="167"/>
      <c r="G179" s="167"/>
      <c r="H179" s="165"/>
      <c r="I179" s="168"/>
      <c r="J179" s="169" t="s">
        <v>206</v>
      </c>
      <c r="K179" s="169"/>
      <c r="L179" s="169"/>
      <c r="M179" s="169"/>
      <c r="N179" s="169"/>
      <c r="O179" s="169"/>
      <c r="P179" s="169"/>
      <c r="Q179" s="169"/>
      <c r="R179" s="169"/>
      <c r="S179" s="169"/>
      <c r="T179" s="169"/>
      <c r="U179" s="169"/>
      <c r="V179" s="169"/>
      <c r="W179" s="169"/>
      <c r="X179" s="169"/>
      <c r="Y179" s="169"/>
      <c r="Z179" s="156"/>
    </row>
    <row r="180" spans="1:26" ht="20.100000000000001" customHeight="1" x14ac:dyDescent="0.15">
      <c r="A180" s="89"/>
      <c r="B180" s="89"/>
      <c r="C180" s="107"/>
      <c r="D180" s="108">
        <v>3</v>
      </c>
      <c r="E180" s="113" t="s">
        <v>73</v>
      </c>
      <c r="F180" s="113"/>
      <c r="P180" s="170"/>
      <c r="Q180" s="171"/>
      <c r="R180" s="171"/>
      <c r="S180" s="171"/>
      <c r="T180" s="171"/>
      <c r="U180" s="171"/>
      <c r="V180" s="171"/>
      <c r="W180" s="171"/>
      <c r="X180" s="171"/>
      <c r="Y180" s="171"/>
      <c r="Z180" s="112"/>
    </row>
    <row r="181" spans="1:26" ht="45" customHeight="1" x14ac:dyDescent="0.15">
      <c r="A181" s="89"/>
      <c r="B181" s="89"/>
      <c r="C181" s="107"/>
      <c r="D181" s="108"/>
      <c r="E181" s="172" t="s">
        <v>128</v>
      </c>
      <c r="F181" s="172"/>
      <c r="G181" s="172"/>
      <c r="H181" s="172"/>
      <c r="I181" s="172"/>
      <c r="J181" s="172"/>
      <c r="K181" s="172"/>
      <c r="L181" s="172"/>
      <c r="M181" s="172"/>
      <c r="N181" s="172"/>
      <c r="O181" s="172"/>
      <c r="P181" s="172"/>
      <c r="Q181" s="172"/>
      <c r="R181" s="172"/>
      <c r="S181" s="172"/>
      <c r="T181" s="172"/>
      <c r="U181" s="172"/>
      <c r="V181" s="172"/>
      <c r="W181" s="172"/>
      <c r="X181" s="172"/>
      <c r="Y181" s="172"/>
      <c r="Z181" s="112"/>
    </row>
    <row r="182" spans="1:26" ht="20.100000000000001" customHeight="1" x14ac:dyDescent="0.15">
      <c r="A182" s="89">
        <f>IFERROR(IF(COUNTIF($K183:$K186,"○")&gt;1,1001,0),3)</f>
        <v>0</v>
      </c>
      <c r="B182" s="279"/>
      <c r="C182" s="107"/>
      <c r="D182" s="108"/>
      <c r="E182" s="173" t="s">
        <v>74</v>
      </c>
      <c r="F182" s="174"/>
      <c r="G182" s="174"/>
      <c r="H182" s="174"/>
      <c r="I182" s="174"/>
      <c r="J182" s="175"/>
      <c r="K182" s="176" t="s">
        <v>75</v>
      </c>
      <c r="L182" s="177"/>
      <c r="M182" s="178"/>
      <c r="N182" s="179" t="s">
        <v>76</v>
      </c>
      <c r="O182" s="180"/>
      <c r="P182" s="180"/>
      <c r="Q182" s="180"/>
      <c r="R182" s="180"/>
      <c r="S182" s="180"/>
      <c r="T182" s="180"/>
      <c r="U182" s="180"/>
      <c r="V182" s="181"/>
      <c r="W182" s="182" t="s">
        <v>77</v>
      </c>
      <c r="X182" s="183"/>
      <c r="Y182" s="184"/>
      <c r="Z182" s="112"/>
    </row>
    <row r="183" spans="1:26" ht="20.100000000000001" customHeight="1" x14ac:dyDescent="0.15">
      <c r="A183" s="89"/>
      <c r="B183" s="89"/>
      <c r="C183" s="107"/>
      <c r="D183" s="185"/>
      <c r="E183" s="186" t="s">
        <v>78</v>
      </c>
      <c r="F183" s="187"/>
      <c r="G183" s="187"/>
      <c r="H183" s="187"/>
      <c r="I183" s="187"/>
      <c r="J183" s="188"/>
      <c r="K183" s="10"/>
      <c r="L183" s="11"/>
      <c r="M183" s="12"/>
      <c r="N183" s="189"/>
      <c r="O183" s="190"/>
      <c r="P183" s="190"/>
      <c r="Q183" s="190"/>
      <c r="R183" s="190"/>
      <c r="S183" s="190"/>
      <c r="T183" s="190"/>
      <c r="U183" s="190"/>
      <c r="V183" s="191"/>
      <c r="W183" s="192"/>
      <c r="X183" s="193"/>
      <c r="Y183" s="194"/>
      <c r="Z183" s="112"/>
    </row>
    <row r="184" spans="1:26" ht="20.100000000000001" customHeight="1" x14ac:dyDescent="0.15">
      <c r="A184" s="89">
        <f>IFERROR(IF(AND($K184="○",TRIM($N184)=""),1001,0),3)</f>
        <v>0</v>
      </c>
      <c r="B184" s="89"/>
      <c r="C184" s="107"/>
      <c r="D184" s="185"/>
      <c r="E184" s="195" t="s">
        <v>79</v>
      </c>
      <c r="F184" s="196"/>
      <c r="G184" s="196"/>
      <c r="H184" s="196"/>
      <c r="I184" s="196"/>
      <c r="J184" s="197"/>
      <c r="K184" s="13"/>
      <c r="L184" s="14"/>
      <c r="M184" s="15"/>
      <c r="N184" s="16"/>
      <c r="O184" s="8"/>
      <c r="P184" s="8"/>
      <c r="Q184" s="8"/>
      <c r="R184" s="8"/>
      <c r="S184" s="8"/>
      <c r="T184" s="8"/>
      <c r="U184" s="8"/>
      <c r="V184" s="17"/>
      <c r="W184" s="198"/>
      <c r="X184" s="199"/>
      <c r="Y184" s="200"/>
      <c r="Z184" s="112"/>
    </row>
    <row r="185" spans="1:26" ht="20.100000000000001" customHeight="1" x14ac:dyDescent="0.15">
      <c r="A185" s="89">
        <f>IFERROR(IF(AND($K185="○",TRIM($N185)=""),1001,0),3)</f>
        <v>0</v>
      </c>
      <c r="B185" s="89"/>
      <c r="C185" s="107"/>
      <c r="D185" s="185"/>
      <c r="E185" s="195" t="s">
        <v>80</v>
      </c>
      <c r="F185" s="196"/>
      <c r="G185" s="196"/>
      <c r="H185" s="196"/>
      <c r="I185" s="196"/>
      <c r="J185" s="197"/>
      <c r="K185" s="13"/>
      <c r="L185" s="14"/>
      <c r="M185" s="15"/>
      <c r="N185" s="16"/>
      <c r="O185" s="8"/>
      <c r="P185" s="8"/>
      <c r="Q185" s="8"/>
      <c r="R185" s="8"/>
      <c r="S185" s="8"/>
      <c r="T185" s="8"/>
      <c r="U185" s="8"/>
      <c r="V185" s="17"/>
      <c r="W185" s="201">
        <v>100</v>
      </c>
      <c r="X185" s="202"/>
      <c r="Y185" s="203" t="s">
        <v>127</v>
      </c>
      <c r="Z185" s="112"/>
    </row>
    <row r="186" spans="1:26" ht="20.100000000000001" customHeight="1" x14ac:dyDescent="0.15">
      <c r="A186" s="89">
        <f>IFERROR(IF(AND($K186="○",OR(TRIM($N186)="",TRIM($W186)="")),1001,0),3)</f>
        <v>0</v>
      </c>
      <c r="B186" s="89"/>
      <c r="C186" s="107"/>
      <c r="D186" s="185"/>
      <c r="E186" s="204" t="s">
        <v>81</v>
      </c>
      <c r="F186" s="205"/>
      <c r="G186" s="205"/>
      <c r="H186" s="205"/>
      <c r="I186" s="205"/>
      <c r="J186" s="206"/>
      <c r="K186" s="18"/>
      <c r="L186" s="19"/>
      <c r="M186" s="20"/>
      <c r="N186" s="16"/>
      <c r="O186" s="24"/>
      <c r="P186" s="25"/>
      <c r="Q186" s="24"/>
      <c r="R186" s="24"/>
      <c r="S186" s="24"/>
      <c r="T186" s="24"/>
      <c r="U186" s="24"/>
      <c r="V186" s="26"/>
      <c r="W186" s="27"/>
      <c r="X186" s="28"/>
      <c r="Y186" s="207" t="s">
        <v>127</v>
      </c>
      <c r="Z186" s="112"/>
    </row>
    <row r="187" spans="1:26" ht="20.100000000000001" customHeight="1" x14ac:dyDescent="0.15">
      <c r="A187" s="89"/>
      <c r="B187" s="89"/>
      <c r="C187" s="107"/>
      <c r="D187" s="185"/>
      <c r="E187" s="208"/>
      <c r="F187" s="209"/>
      <c r="G187" s="209"/>
      <c r="H187" s="209"/>
      <c r="I187" s="209"/>
      <c r="J187" s="210"/>
      <c r="K187" s="21"/>
      <c r="L187" s="22"/>
      <c r="M187" s="23"/>
      <c r="N187" s="29"/>
      <c r="O187" s="30"/>
      <c r="P187" s="31"/>
      <c r="Q187" s="30"/>
      <c r="R187" s="30"/>
      <c r="S187" s="30"/>
      <c r="T187" s="30"/>
      <c r="U187" s="30"/>
      <c r="V187" s="32"/>
      <c r="W187" s="80"/>
      <c r="X187" s="81"/>
      <c r="Y187" s="211" t="s">
        <v>127</v>
      </c>
      <c r="Z187" s="112"/>
    </row>
    <row r="188" spans="1:26" ht="20.100000000000001" customHeight="1" x14ac:dyDescent="0.15">
      <c r="A188" s="89"/>
      <c r="B188" s="89"/>
      <c r="C188" s="107"/>
      <c r="D188" s="108"/>
      <c r="E188" s="212"/>
      <c r="F188" s="212"/>
      <c r="G188" s="212"/>
      <c r="H188" s="212"/>
      <c r="I188" s="212"/>
      <c r="J188" s="212"/>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68"/>
      <c r="J189" s="68"/>
      <c r="K189" s="68"/>
      <c r="L189" s="68"/>
      <c r="M189" s="68"/>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188</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114</v>
      </c>
      <c r="I191" s="68"/>
      <c r="J191" s="68"/>
      <c r="K191" s="68"/>
      <c r="L191" s="68"/>
      <c r="M191" s="68"/>
      <c r="N191" s="113" t="s">
        <v>7</v>
      </c>
      <c r="O191" s="68"/>
      <c r="P191" s="69"/>
      <c r="Q191" s="69"/>
      <c r="R191" s="113" t="s">
        <v>126</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191</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115</v>
      </c>
      <c r="I193" s="36"/>
      <c r="J193" s="37"/>
      <c r="K193" s="37"/>
      <c r="L193" s="37"/>
      <c r="M193" s="37"/>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例)2025/4/1、R7/4/1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203</v>
      </c>
      <c r="I195" s="165"/>
      <c r="J195" s="165"/>
      <c r="K195" s="165"/>
      <c r="L195" s="165"/>
      <c r="M195" s="113"/>
      <c r="N195" s="113"/>
      <c r="O195" s="113"/>
      <c r="P195" s="113"/>
      <c r="Q195" s="113"/>
      <c r="R195" s="113"/>
      <c r="S195" s="113"/>
      <c r="T195" s="113"/>
      <c r="U195" s="113"/>
      <c r="V195" s="113"/>
      <c r="W195" s="113"/>
      <c r="X195" s="113"/>
      <c r="Z195" s="156"/>
    </row>
    <row r="196" spans="1:27" ht="20.100000000000001" customHeight="1" x14ac:dyDescent="0.15">
      <c r="A196" s="89">
        <f>IFERROR(IF(TRIM($I196)="",1001,0),3)</f>
        <v>1001</v>
      </c>
      <c r="B196" s="89"/>
      <c r="C196" s="107"/>
      <c r="E196" s="213" t="s">
        <v>175</v>
      </c>
      <c r="F196" s="214"/>
      <c r="G196" s="214"/>
      <c r="H196" s="215"/>
      <c r="I196" s="33"/>
      <c r="J196" s="34"/>
      <c r="K196" s="34"/>
      <c r="L196" s="34"/>
      <c r="M196" s="35"/>
      <c r="Y196" s="113"/>
      <c r="Z196" s="156"/>
    </row>
    <row r="197" spans="1:27" ht="20.100000000000001" customHeight="1" x14ac:dyDescent="0.15">
      <c r="A197" s="89">
        <f>IFERROR(IF(TRIM($I197)="",1001,0),3)</f>
        <v>1001</v>
      </c>
      <c r="B197" s="89"/>
      <c r="C197" s="107"/>
      <c r="D197" s="108"/>
      <c r="E197" s="216" t="s">
        <v>176</v>
      </c>
      <c r="F197" s="217"/>
      <c r="G197" s="217"/>
      <c r="H197" s="218"/>
      <c r="I197" s="65"/>
      <c r="J197" s="66"/>
      <c r="K197" s="66"/>
      <c r="L197" s="66"/>
      <c r="M197" s="67"/>
      <c r="Y197" s="113"/>
      <c r="Z197" s="156"/>
    </row>
    <row r="198" spans="1:27" ht="20.100000000000001" customHeight="1" x14ac:dyDescent="0.15">
      <c r="A198" s="89">
        <f>IFERROR(IF(TRIM($I198)="",1001,0),3)</f>
        <v>1001</v>
      </c>
      <c r="B198" s="89"/>
      <c r="C198" s="107"/>
      <c r="D198" s="108"/>
      <c r="E198" s="219" t="s">
        <v>177</v>
      </c>
      <c r="F198" s="220"/>
      <c r="G198" s="220"/>
      <c r="H198" s="221"/>
      <c r="I198" s="65"/>
      <c r="J198" s="66"/>
      <c r="K198" s="66"/>
      <c r="L198" s="66"/>
      <c r="M198" s="67"/>
      <c r="Y198" s="113"/>
      <c r="Z198" s="156"/>
    </row>
    <row r="199" spans="1:27" ht="20.100000000000001" customHeight="1" x14ac:dyDescent="0.15">
      <c r="A199" s="89"/>
      <c r="B199" s="89"/>
      <c r="C199" s="107"/>
      <c r="D199" s="108"/>
      <c r="E199" s="216" t="s">
        <v>178</v>
      </c>
      <c r="F199" s="217"/>
      <c r="G199" s="217"/>
      <c r="H199" s="218"/>
      <c r="I199" s="222">
        <f>I196+I197+I198</f>
        <v>0</v>
      </c>
      <c r="J199" s="223"/>
      <c r="K199" s="223"/>
      <c r="L199" s="223"/>
      <c r="M199" s="224"/>
      <c r="Y199" s="113"/>
      <c r="Z199" s="156"/>
    </row>
    <row r="200" spans="1:27" ht="20.100000000000001" customHeight="1" x14ac:dyDescent="0.15">
      <c r="A200" s="89">
        <f>IFERROR(IF(TRIM($I200)="",1001,0),3)</f>
        <v>1001</v>
      </c>
      <c r="B200" s="89"/>
      <c r="C200" s="107"/>
      <c r="D200" s="108"/>
      <c r="E200" s="225" t="s">
        <v>179</v>
      </c>
      <c r="F200" s="226"/>
      <c r="G200" s="226"/>
      <c r="H200" s="227"/>
      <c r="I200" s="77"/>
      <c r="J200" s="78"/>
      <c r="K200" s="78"/>
      <c r="L200" s="78"/>
      <c r="M200" s="79"/>
      <c r="Y200" s="113"/>
      <c r="Z200" s="156"/>
    </row>
    <row r="201" spans="1:27" ht="20.100000000000001" customHeight="1" x14ac:dyDescent="0.15">
      <c r="A201" s="89"/>
      <c r="B201" s="89"/>
      <c r="C201" s="107"/>
      <c r="D201" s="108"/>
      <c r="E201" s="228"/>
      <c r="F201" s="229"/>
      <c r="G201" s="230"/>
      <c r="H201" s="230"/>
      <c r="I201" s="231"/>
      <c r="J201" s="230"/>
      <c r="K201" s="230"/>
      <c r="Y201" s="113"/>
      <c r="Z201" s="156"/>
    </row>
    <row r="202" spans="1:27" ht="20.100000000000001" customHeight="1" x14ac:dyDescent="0.15">
      <c r="A202" s="89"/>
      <c r="B202" s="89"/>
      <c r="C202" s="107"/>
      <c r="D202" s="108">
        <v>8</v>
      </c>
      <c r="E202" s="84" t="s">
        <v>82</v>
      </c>
      <c r="I202" s="56"/>
      <c r="J202" s="37"/>
      <c r="K202" s="37"/>
      <c r="L202" s="37"/>
      <c r="M202" s="37"/>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2" t="s">
        <v>193</v>
      </c>
      <c r="K203" s="232"/>
      <c r="L203" s="232"/>
      <c r="M203" s="232"/>
      <c r="N203" s="232"/>
      <c r="O203" s="232"/>
      <c r="P203" s="232"/>
      <c r="Q203" s="232"/>
      <c r="R203" s="232"/>
      <c r="S203" s="232"/>
      <c r="T203" s="232"/>
      <c r="U203" s="232"/>
      <c r="V203" s="232"/>
      <c r="W203" s="232"/>
      <c r="X203" s="232"/>
      <c r="Y203" s="232"/>
      <c r="Z203" s="112"/>
    </row>
    <row r="204" spans="1:27" ht="20.100000000000001" customHeight="1" x14ac:dyDescent="0.15">
      <c r="A204" s="89"/>
      <c r="B204" s="89"/>
      <c r="C204" s="127"/>
      <c r="D204" s="128"/>
      <c r="E204" s="128"/>
      <c r="F204" s="128"/>
      <c r="G204" s="128"/>
      <c r="H204" s="128"/>
      <c r="I204" s="128"/>
      <c r="J204" s="129"/>
      <c r="K204" s="129"/>
      <c r="L204" s="233"/>
      <c r="M204" s="233"/>
      <c r="N204" s="158"/>
      <c r="O204" s="129"/>
      <c r="P204" s="152"/>
      <c r="Q204" s="152"/>
      <c r="R204" s="152"/>
      <c r="S204" s="158"/>
      <c r="T204" s="158"/>
      <c r="U204" s="158"/>
      <c r="V204" s="158"/>
      <c r="W204" s="158"/>
      <c r="X204" s="158"/>
      <c r="Y204" s="129"/>
      <c r="Z204" s="131"/>
    </row>
    <row r="205" spans="1:27" ht="20.100000000000001" customHeight="1" x14ac:dyDescent="0.15">
      <c r="A205" s="89"/>
      <c r="B205" s="89"/>
      <c r="C205" s="113"/>
      <c r="D205" s="113"/>
      <c r="E205" s="113"/>
      <c r="F205" s="113"/>
      <c r="G205" s="113"/>
      <c r="H205" s="113"/>
      <c r="I205" s="113"/>
      <c r="J205" s="133"/>
      <c r="K205" s="133"/>
      <c r="L205" s="234"/>
      <c r="M205" s="133"/>
      <c r="N205" s="159"/>
      <c r="O205" s="133"/>
      <c r="P205" s="153"/>
      <c r="Q205" s="153"/>
      <c r="R205" s="153"/>
      <c r="S205" s="159"/>
      <c r="T205" s="159"/>
      <c r="U205" s="159"/>
      <c r="V205" s="159"/>
      <c r="W205" s="159"/>
      <c r="X205" s="159"/>
      <c r="Y205" s="133"/>
      <c r="Z205" s="113"/>
    </row>
    <row r="206" spans="1:27" ht="20.100000000000001" customHeight="1" x14ac:dyDescent="0.15">
      <c r="A206" s="89"/>
      <c r="B206" s="89"/>
      <c r="C206" s="113"/>
      <c r="D206" s="113"/>
      <c r="E206" s="113"/>
      <c r="F206" s="113"/>
      <c r="G206" s="113"/>
      <c r="H206" s="113"/>
      <c r="I206" s="113"/>
      <c r="J206" s="133"/>
      <c r="K206" s="133"/>
      <c r="L206" s="235"/>
      <c r="M206" s="113"/>
      <c r="N206" s="236"/>
      <c r="O206" s="113"/>
      <c r="P206" s="154"/>
      <c r="Q206" s="154"/>
      <c r="R206" s="154"/>
      <c r="S206" s="236"/>
      <c r="T206" s="236"/>
      <c r="U206" s="236"/>
      <c r="V206" s="236"/>
      <c r="W206" s="236"/>
      <c r="X206" s="236"/>
      <c r="Y206" s="236"/>
      <c r="Z206" s="113"/>
      <c r="AA206" s="236"/>
    </row>
    <row r="207" spans="1:27" ht="20.100000000000001" customHeight="1" x14ac:dyDescent="0.15">
      <c r="A207" s="89"/>
      <c r="B207" s="89"/>
      <c r="C207" s="100" t="s">
        <v>15</v>
      </c>
      <c r="D207" s="101"/>
      <c r="E207" s="101"/>
      <c r="F207" s="101"/>
      <c r="G207" s="101"/>
      <c r="H207" s="102"/>
      <c r="I207" s="237"/>
      <c r="L207" s="238"/>
      <c r="N207" s="145"/>
      <c r="P207" s="239"/>
      <c r="Q207" s="239"/>
      <c r="R207" s="239"/>
      <c r="S207" s="145"/>
      <c r="T207" s="145"/>
      <c r="U207" s="145"/>
      <c r="V207" s="145"/>
      <c r="W207" s="145"/>
      <c r="X207" s="145"/>
      <c r="Y207" s="145"/>
      <c r="AA207" s="145"/>
    </row>
    <row r="208" spans="1:27" ht="20.100000000000001" customHeight="1" x14ac:dyDescent="0.15">
      <c r="A208" s="89"/>
      <c r="B208" s="89"/>
      <c r="C208" s="103"/>
      <c r="D208" s="104"/>
      <c r="E208" s="104"/>
      <c r="F208" s="104"/>
      <c r="G208" s="104"/>
      <c r="H208" s="104"/>
      <c r="I208" s="104"/>
      <c r="J208" s="105"/>
      <c r="K208" s="105"/>
      <c r="L208" s="162"/>
      <c r="M208" s="162"/>
      <c r="N208" s="149"/>
      <c r="O208" s="149"/>
      <c r="P208" s="240"/>
      <c r="Q208" s="240"/>
      <c r="R208" s="240"/>
      <c r="S208" s="149"/>
      <c r="T208" s="149"/>
      <c r="U208" s="149"/>
      <c r="V208" s="149"/>
      <c r="W208" s="149"/>
      <c r="X208" s="149"/>
      <c r="Y208" s="149"/>
      <c r="Z208" s="106"/>
      <c r="AA208" s="145"/>
    </row>
    <row r="209" spans="1:27" ht="15.75" hidden="1" customHeight="1" x14ac:dyDescent="0.15">
      <c r="A209" s="89"/>
      <c r="B209" s="89"/>
      <c r="C209" s="103"/>
      <c r="D209" s="104"/>
      <c r="E209" s="104"/>
      <c r="F209" s="104"/>
      <c r="G209" s="104"/>
      <c r="H209" s="104"/>
      <c r="I209" s="104"/>
      <c r="J209" s="113"/>
      <c r="K209" s="113"/>
      <c r="L209" s="235"/>
      <c r="M209" s="235"/>
      <c r="N209" s="236"/>
      <c r="O209" s="236"/>
      <c r="P209" s="154"/>
      <c r="Q209" s="154"/>
      <c r="R209" s="154"/>
      <c r="S209" s="236"/>
      <c r="T209" s="236"/>
      <c r="U209" s="236"/>
      <c r="V209" s="236"/>
      <c r="W209" s="236"/>
      <c r="X209" s="236"/>
      <c r="Y209" s="236"/>
      <c r="Z209" s="112"/>
      <c r="AA209" s="145"/>
    </row>
    <row r="210" spans="1:27" ht="20.100000000000001" customHeight="1" x14ac:dyDescent="0.15">
      <c r="A210" s="89">
        <f>IFERROR(IF(OR(TRIM($I210)="",OR(NOT(ISNUMBER(VALUE($P210))), TRIM($P210)="", LEN($P210)&lt;&gt;6)),1001,0),3)</f>
        <v>1001</v>
      </c>
      <c r="B210" s="89"/>
      <c r="C210" s="107"/>
      <c r="D210" s="108">
        <v>1</v>
      </c>
      <c r="E210" s="84" t="s">
        <v>116</v>
      </c>
      <c r="I210" s="56"/>
      <c r="J210" s="56"/>
      <c r="K210" s="56"/>
      <c r="L210" s="56"/>
      <c r="M210" s="56"/>
      <c r="N210" s="144" t="s">
        <v>65</v>
      </c>
      <c r="O210" s="241" t="s">
        <v>63</v>
      </c>
      <c r="P210" s="1"/>
      <c r="Q210" s="113" t="s">
        <v>64</v>
      </c>
      <c r="T210" s="113"/>
      <c r="Y210" s="113"/>
      <c r="Z210" s="112"/>
    </row>
    <row r="211" spans="1:27" ht="30" customHeight="1" x14ac:dyDescent="0.15">
      <c r="A211" s="89"/>
      <c r="B211" s="89"/>
      <c r="C211" s="116"/>
      <c r="D211" s="113"/>
      <c r="E211" s="113"/>
      <c r="F211" s="113"/>
      <c r="G211" s="113"/>
      <c r="H211" s="113"/>
      <c r="I211" s="119"/>
      <c r="J211" s="136" t="s">
        <v>120</v>
      </c>
      <c r="K211" s="169"/>
      <c r="L211" s="169"/>
      <c r="M211" s="169"/>
      <c r="N211" s="169"/>
      <c r="O211" s="169"/>
      <c r="P211" s="169"/>
      <c r="Q211" s="169"/>
      <c r="R211" s="169"/>
      <c r="S211" s="169"/>
      <c r="T211" s="169"/>
      <c r="U211" s="169"/>
      <c r="V211" s="169"/>
      <c r="W211" s="169"/>
      <c r="X211" s="169"/>
      <c r="Y211" s="169"/>
      <c r="Z211" s="112"/>
    </row>
    <row r="212" spans="1:27" ht="20.100000000000001" customHeight="1" x14ac:dyDescent="0.15">
      <c r="A212" s="89">
        <f>IFERROR(IF(TRIM($I212)="",1001,0),3)</f>
        <v>1001</v>
      </c>
      <c r="B212" s="89"/>
      <c r="C212" s="107"/>
      <c r="D212" s="108">
        <v>2</v>
      </c>
      <c r="E212" s="84" t="s">
        <v>83</v>
      </c>
      <c r="I212" s="36"/>
      <c r="J212" s="56"/>
      <c r="K212" s="56"/>
      <c r="L212" s="56"/>
      <c r="M212" s="56"/>
      <c r="N212" s="241"/>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例)2025/4/1、R7/4/1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161</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75" customHeight="1" x14ac:dyDescent="0.15">
      <c r="A215" s="89"/>
      <c r="B215" s="89"/>
      <c r="C215" s="103"/>
      <c r="E215" s="242" t="s">
        <v>216</v>
      </c>
      <c r="F215" s="242"/>
      <c r="G215" s="242"/>
      <c r="H215" s="242"/>
      <c r="I215" s="242"/>
      <c r="J215" s="242"/>
      <c r="K215" s="242"/>
      <c r="L215" s="242"/>
      <c r="M215" s="242"/>
      <c r="N215" s="242"/>
      <c r="O215" s="242"/>
      <c r="P215" s="242"/>
      <c r="Q215" s="242"/>
      <c r="R215" s="242"/>
      <c r="S215" s="242"/>
      <c r="T215" s="242"/>
      <c r="U215" s="242"/>
      <c r="V215" s="242"/>
      <c r="W215" s="242"/>
      <c r="X215" s="242"/>
      <c r="Y215" s="242"/>
      <c r="Z215" s="112"/>
      <c r="AA215" s="145"/>
    </row>
    <row r="216" spans="1:27" ht="30" customHeight="1" x14ac:dyDescent="0.15">
      <c r="A216" s="89">
        <f>IFERROR(IF(OR(COUNTIF($L217:$L246,"①")&lt;&gt;1,COUNTIF($L217:$L246,"②")&gt;1,COUNTIF($L217:$L246,"③")&gt;1,COUNTIF($L217:$L246,"④")&gt;1,COUNTIF($L217:$L246,"⑤")&gt;1),1001,0),3)</f>
        <v>1001</v>
      </c>
      <c r="B216" s="279"/>
      <c r="C216" s="107"/>
      <c r="E216" s="173" t="s">
        <v>192</v>
      </c>
      <c r="F216" s="174"/>
      <c r="G216" s="174"/>
      <c r="H216" s="174"/>
      <c r="I216" s="174"/>
      <c r="J216" s="174"/>
      <c r="K216" s="243"/>
      <c r="L216" s="244" t="s">
        <v>215</v>
      </c>
      <c r="M216" s="245"/>
      <c r="N216" s="246" t="s">
        <v>196</v>
      </c>
      <c r="O216" s="247"/>
      <c r="P216" s="248" t="s">
        <v>119</v>
      </c>
      <c r="Q216" s="249"/>
      <c r="R216" s="248" t="s">
        <v>166</v>
      </c>
      <c r="S216" s="249"/>
      <c r="T216" s="250"/>
      <c r="U216" s="251" t="s">
        <v>194</v>
      </c>
      <c r="V216" s="252"/>
      <c r="W216" s="253"/>
      <c r="X216" s="254" t="s">
        <v>195</v>
      </c>
      <c r="Y216" s="255"/>
      <c r="Z216" s="112"/>
      <c r="AA216" s="236"/>
    </row>
    <row r="217" spans="1:27" ht="20.100000000000001" customHeight="1" x14ac:dyDescent="0.15">
      <c r="A217" s="89">
        <f>IFERROR(IF(AND(TRIM($L217)&lt;&gt;"", OR(TRIM($N217)="",TRIM($P217)="",TRIM($R217)="")),1001,0),3)</f>
        <v>0</v>
      </c>
      <c r="B217" s="89"/>
      <c r="C217" s="107"/>
      <c r="E217" s="256" t="s">
        <v>84</v>
      </c>
      <c r="F217" s="257" t="s">
        <v>129</v>
      </c>
      <c r="G217" s="258"/>
      <c r="H217" s="258"/>
      <c r="I217" s="258"/>
      <c r="J217" s="258"/>
      <c r="K217" s="259"/>
      <c r="L217" s="58"/>
      <c r="M217" s="59"/>
      <c r="N217" s="54"/>
      <c r="O217" s="55"/>
      <c r="P217" s="50"/>
      <c r="Q217" s="51"/>
      <c r="R217" s="45"/>
      <c r="S217" s="46"/>
      <c r="T217" s="47"/>
      <c r="U217" s="4"/>
      <c r="V217" s="41"/>
      <c r="W217" s="42"/>
      <c r="X217" s="4"/>
      <c r="Y217" s="5"/>
      <c r="Z217" s="112"/>
      <c r="AA217" s="236"/>
    </row>
    <row r="218" spans="1:27" ht="20.100000000000001" customHeight="1" x14ac:dyDescent="0.15">
      <c r="A218" s="89">
        <f>IFERROR(IF(AND(TRIM($L218)&lt;&gt;"", OR(TRIM($N218)="",TRIM($P218)="",TRIM($R218)="")),1001,0),3)</f>
        <v>0</v>
      </c>
      <c r="B218" s="89"/>
      <c r="C218" s="107"/>
      <c r="E218" s="260" t="s">
        <v>85</v>
      </c>
      <c r="F218" s="261" t="s">
        <v>130</v>
      </c>
      <c r="G218" s="262"/>
      <c r="H218" s="262"/>
      <c r="I218" s="262"/>
      <c r="J218" s="262"/>
      <c r="K218" s="263"/>
      <c r="L218" s="52"/>
      <c r="M218" s="53"/>
      <c r="N218" s="48"/>
      <c r="O218" s="49"/>
      <c r="P218" s="43"/>
      <c r="Q218" s="44"/>
      <c r="R218" s="38"/>
      <c r="S218" s="39"/>
      <c r="T218" s="40"/>
      <c r="U218" s="2"/>
      <c r="V218" s="8"/>
      <c r="W218" s="9"/>
      <c r="X218" s="2"/>
      <c r="Y218" s="3"/>
      <c r="Z218" s="112"/>
      <c r="AA218" s="236"/>
    </row>
    <row r="219" spans="1:27" ht="20.100000000000001" customHeight="1" x14ac:dyDescent="0.15">
      <c r="A219" s="89">
        <f>IFERROR(IF(AND(TRIM($L219)&lt;&gt;"", OR(TRIM($N219)="",TRIM($P219)="",TRIM($R219)="")),1001,0),3)</f>
        <v>0</v>
      </c>
      <c r="B219" s="89"/>
      <c r="C219" s="107"/>
      <c r="E219" s="260" t="s">
        <v>86</v>
      </c>
      <c r="F219" s="261" t="s">
        <v>131</v>
      </c>
      <c r="G219" s="262"/>
      <c r="H219" s="262"/>
      <c r="I219" s="262"/>
      <c r="J219" s="262"/>
      <c r="K219" s="263"/>
      <c r="L219" s="52"/>
      <c r="M219" s="53"/>
      <c r="N219" s="48"/>
      <c r="O219" s="49"/>
      <c r="P219" s="43"/>
      <c r="Q219" s="44"/>
      <c r="R219" s="38"/>
      <c r="S219" s="39"/>
      <c r="T219" s="40"/>
      <c r="U219" s="2"/>
      <c r="V219" s="8"/>
      <c r="W219" s="9"/>
      <c r="X219" s="2"/>
      <c r="Y219" s="3"/>
      <c r="Z219" s="112"/>
      <c r="AA219" s="236"/>
    </row>
    <row r="220" spans="1:27" ht="20.100000000000001" customHeight="1" x14ac:dyDescent="0.15">
      <c r="A220" s="89">
        <f>IFERROR(IF(AND(TRIM($L220)&lt;&gt;"", OR(TRIM($N220)="",TRIM($P220)="",TRIM($R220)="")),1001,0),3)</f>
        <v>0</v>
      </c>
      <c r="B220" s="89"/>
      <c r="C220" s="107"/>
      <c r="E220" s="260" t="s">
        <v>87</v>
      </c>
      <c r="F220" s="261" t="s">
        <v>132</v>
      </c>
      <c r="G220" s="262"/>
      <c r="H220" s="262"/>
      <c r="I220" s="262"/>
      <c r="J220" s="262"/>
      <c r="K220" s="263"/>
      <c r="L220" s="52"/>
      <c r="M220" s="53"/>
      <c r="N220" s="48"/>
      <c r="O220" s="49"/>
      <c r="P220" s="43"/>
      <c r="Q220" s="44"/>
      <c r="R220" s="38"/>
      <c r="S220" s="39"/>
      <c r="T220" s="40"/>
      <c r="U220" s="2"/>
      <c r="V220" s="8"/>
      <c r="W220" s="9"/>
      <c r="X220" s="2"/>
      <c r="Y220" s="3"/>
      <c r="Z220" s="112"/>
      <c r="AA220" s="236"/>
    </row>
    <row r="221" spans="1:27" ht="20.100000000000001" customHeight="1" x14ac:dyDescent="0.15">
      <c r="A221" s="89">
        <f>IFERROR(IF(AND(TRIM($L221)&lt;&gt;"", OR(TRIM($N221)="",TRIM($P221)="",TRIM($R221)="")),1001,0),3)</f>
        <v>0</v>
      </c>
      <c r="B221" s="89"/>
      <c r="C221" s="107"/>
      <c r="E221" s="260" t="s">
        <v>158</v>
      </c>
      <c r="F221" s="261" t="s">
        <v>133</v>
      </c>
      <c r="G221" s="262"/>
      <c r="H221" s="262"/>
      <c r="I221" s="262"/>
      <c r="J221" s="262"/>
      <c r="K221" s="263"/>
      <c r="L221" s="52"/>
      <c r="M221" s="53"/>
      <c r="N221" s="48"/>
      <c r="O221" s="49"/>
      <c r="P221" s="43"/>
      <c r="Q221" s="44"/>
      <c r="R221" s="38"/>
      <c r="S221" s="39"/>
      <c r="T221" s="40"/>
      <c r="U221" s="2"/>
      <c r="V221" s="8"/>
      <c r="W221" s="9"/>
      <c r="X221" s="2"/>
      <c r="Y221" s="3"/>
      <c r="Z221" s="112"/>
      <c r="AA221" s="236"/>
    </row>
    <row r="222" spans="1:27" ht="20.100000000000001" customHeight="1" x14ac:dyDescent="0.15">
      <c r="A222" s="89">
        <f>IFERROR(IF(AND(TRIM($L222)&lt;&gt;"", OR(TRIM($N222)="",TRIM($P222)="",TRIM($R222)="")),1001,0),3)</f>
        <v>0</v>
      </c>
      <c r="B222" s="89"/>
      <c r="C222" s="107"/>
      <c r="E222" s="260" t="s">
        <v>88</v>
      </c>
      <c r="F222" s="261" t="s">
        <v>134</v>
      </c>
      <c r="G222" s="262"/>
      <c r="H222" s="262"/>
      <c r="I222" s="262"/>
      <c r="J222" s="262"/>
      <c r="K222" s="263"/>
      <c r="L222" s="52"/>
      <c r="M222" s="53"/>
      <c r="N222" s="48"/>
      <c r="O222" s="49"/>
      <c r="P222" s="43"/>
      <c r="Q222" s="44"/>
      <c r="R222" s="38"/>
      <c r="S222" s="39"/>
      <c r="T222" s="40"/>
      <c r="U222" s="2"/>
      <c r="V222" s="8"/>
      <c r="W222" s="9"/>
      <c r="X222" s="2"/>
      <c r="Y222" s="3"/>
      <c r="Z222" s="112"/>
      <c r="AA222" s="236"/>
    </row>
    <row r="223" spans="1:27" ht="20.100000000000001" customHeight="1" x14ac:dyDescent="0.15">
      <c r="A223" s="89">
        <f>IFERROR(IF(AND(TRIM($L223)&lt;&gt;"", OR(TRIM($N223)="",TRIM($P223)="",TRIM($R223)="")),1001,0),3)</f>
        <v>0</v>
      </c>
      <c r="B223" s="89"/>
      <c r="C223" s="107"/>
      <c r="E223" s="260" t="s">
        <v>89</v>
      </c>
      <c r="F223" s="261" t="s">
        <v>135</v>
      </c>
      <c r="G223" s="262"/>
      <c r="H223" s="262"/>
      <c r="I223" s="262"/>
      <c r="J223" s="262"/>
      <c r="K223" s="263"/>
      <c r="L223" s="52"/>
      <c r="M223" s="53"/>
      <c r="N223" s="48"/>
      <c r="O223" s="49"/>
      <c r="P223" s="43"/>
      <c r="Q223" s="44"/>
      <c r="R223" s="38"/>
      <c r="S223" s="39"/>
      <c r="T223" s="40"/>
      <c r="U223" s="2"/>
      <c r="V223" s="8"/>
      <c r="W223" s="9"/>
      <c r="X223" s="2"/>
      <c r="Y223" s="3"/>
      <c r="Z223" s="112"/>
      <c r="AA223" s="236"/>
    </row>
    <row r="224" spans="1:27" ht="20.100000000000001" customHeight="1" x14ac:dyDescent="0.15">
      <c r="A224" s="89">
        <f>IFERROR(IF(AND(TRIM($L224)&lt;&gt;"", OR(TRIM($N224)="",TRIM($P224)="",TRIM($R224)="")),1001,0),3)</f>
        <v>0</v>
      </c>
      <c r="B224" s="89"/>
      <c r="C224" s="107"/>
      <c r="E224" s="260" t="s">
        <v>90</v>
      </c>
      <c r="F224" s="261" t="s">
        <v>136</v>
      </c>
      <c r="G224" s="262"/>
      <c r="H224" s="262"/>
      <c r="I224" s="262"/>
      <c r="J224" s="262"/>
      <c r="K224" s="263"/>
      <c r="L224" s="52"/>
      <c r="M224" s="53"/>
      <c r="N224" s="48"/>
      <c r="O224" s="49"/>
      <c r="P224" s="43"/>
      <c r="Q224" s="44"/>
      <c r="R224" s="38"/>
      <c r="S224" s="39"/>
      <c r="T224" s="40"/>
      <c r="U224" s="2"/>
      <c r="V224" s="8"/>
      <c r="W224" s="9"/>
      <c r="X224" s="2"/>
      <c r="Y224" s="3"/>
      <c r="Z224" s="112"/>
      <c r="AA224" s="236"/>
    </row>
    <row r="225" spans="1:27" ht="20.100000000000001" customHeight="1" x14ac:dyDescent="0.15">
      <c r="A225" s="89">
        <f>IFERROR(IF(AND(TRIM($L225)&lt;&gt;"", OR(TRIM($N225)="",TRIM($P225)="",TRIM($R225)="")),1001,0),3)</f>
        <v>0</v>
      </c>
      <c r="B225" s="89"/>
      <c r="C225" s="107"/>
      <c r="E225" s="260" t="s">
        <v>91</v>
      </c>
      <c r="F225" s="261" t="s">
        <v>137</v>
      </c>
      <c r="G225" s="262"/>
      <c r="H225" s="262"/>
      <c r="I225" s="262"/>
      <c r="J225" s="262"/>
      <c r="K225" s="263"/>
      <c r="L225" s="52"/>
      <c r="M225" s="53"/>
      <c r="N225" s="48"/>
      <c r="O225" s="49"/>
      <c r="P225" s="43"/>
      <c r="Q225" s="44"/>
      <c r="R225" s="38"/>
      <c r="S225" s="39"/>
      <c r="T225" s="40"/>
      <c r="U225" s="2"/>
      <c r="V225" s="8"/>
      <c r="W225" s="9"/>
      <c r="X225" s="2"/>
      <c r="Y225" s="3"/>
      <c r="Z225" s="112"/>
      <c r="AA225" s="236"/>
    </row>
    <row r="226" spans="1:27" ht="20.100000000000001" customHeight="1" x14ac:dyDescent="0.15">
      <c r="A226" s="89">
        <f>IFERROR(IF(AND(TRIM($L226)&lt;&gt;"", OR(TRIM($N226)="",TRIM($P226)="",TRIM($R226)="")),1001,0),3)</f>
        <v>0</v>
      </c>
      <c r="B226" s="89"/>
      <c r="C226" s="107"/>
      <c r="E226" s="260" t="s">
        <v>92</v>
      </c>
      <c r="F226" s="261" t="s">
        <v>138</v>
      </c>
      <c r="G226" s="262"/>
      <c r="H226" s="262"/>
      <c r="I226" s="262"/>
      <c r="J226" s="262"/>
      <c r="K226" s="263"/>
      <c r="L226" s="52"/>
      <c r="M226" s="53"/>
      <c r="N226" s="48"/>
      <c r="O226" s="49"/>
      <c r="P226" s="43"/>
      <c r="Q226" s="44"/>
      <c r="R226" s="38"/>
      <c r="S226" s="39"/>
      <c r="T226" s="40"/>
      <c r="U226" s="2"/>
      <c r="V226" s="8"/>
      <c r="W226" s="9"/>
      <c r="X226" s="2"/>
      <c r="Y226" s="3"/>
      <c r="Z226" s="112"/>
      <c r="AA226" s="236"/>
    </row>
    <row r="227" spans="1:27" ht="20.100000000000001" customHeight="1" x14ac:dyDescent="0.15">
      <c r="A227" s="89">
        <f>IFERROR(IF(AND(TRIM($L227)&lt;&gt;"", OR(TRIM($N227)="",TRIM($P227)="",TRIM($R227)="")),1001,0),3)</f>
        <v>0</v>
      </c>
      <c r="B227" s="89"/>
      <c r="C227" s="107"/>
      <c r="E227" s="260" t="s">
        <v>93</v>
      </c>
      <c r="F227" s="261" t="s">
        <v>139</v>
      </c>
      <c r="G227" s="262"/>
      <c r="H227" s="262"/>
      <c r="I227" s="262"/>
      <c r="J227" s="262"/>
      <c r="K227" s="263"/>
      <c r="L227" s="52"/>
      <c r="M227" s="53"/>
      <c r="N227" s="48"/>
      <c r="O227" s="49"/>
      <c r="P227" s="43"/>
      <c r="Q227" s="44"/>
      <c r="R227" s="38"/>
      <c r="S227" s="39"/>
      <c r="T227" s="40"/>
      <c r="U227" s="2"/>
      <c r="V227" s="8"/>
      <c r="W227" s="9"/>
      <c r="X227" s="2"/>
      <c r="Y227" s="3"/>
      <c r="Z227" s="112"/>
      <c r="AA227" s="236"/>
    </row>
    <row r="228" spans="1:27" ht="20.100000000000001" customHeight="1" x14ac:dyDescent="0.15">
      <c r="A228" s="89">
        <f>IFERROR(IF(AND(TRIM($L228)&lt;&gt;"", OR(TRIM($N228)="",TRIM($P228)="",TRIM($R228)="")),1001,0),3)</f>
        <v>0</v>
      </c>
      <c r="B228" s="89"/>
      <c r="C228" s="107"/>
      <c r="E228" s="260" t="s">
        <v>94</v>
      </c>
      <c r="F228" s="261" t="s">
        <v>140</v>
      </c>
      <c r="G228" s="262"/>
      <c r="H228" s="262"/>
      <c r="I228" s="262"/>
      <c r="J228" s="262"/>
      <c r="K228" s="263"/>
      <c r="L228" s="52"/>
      <c r="M228" s="53"/>
      <c r="N228" s="48"/>
      <c r="O228" s="49"/>
      <c r="P228" s="43"/>
      <c r="Q228" s="44"/>
      <c r="R228" s="38"/>
      <c r="S228" s="39"/>
      <c r="T228" s="40"/>
      <c r="U228" s="2"/>
      <c r="V228" s="8"/>
      <c r="W228" s="9"/>
      <c r="X228" s="2"/>
      <c r="Y228" s="3"/>
      <c r="Z228" s="112"/>
      <c r="AA228" s="236"/>
    </row>
    <row r="229" spans="1:27" ht="20.100000000000001" customHeight="1" x14ac:dyDescent="0.15">
      <c r="A229" s="89">
        <f>IFERROR(IF(AND(TRIM($L229)&lt;&gt;"", OR(TRIM($N229)="",TRIM($P229)="",TRIM($R229)="")),1001,0),3)</f>
        <v>0</v>
      </c>
      <c r="B229" s="89"/>
      <c r="C229" s="107"/>
      <c r="E229" s="260" t="s">
        <v>95</v>
      </c>
      <c r="F229" s="261" t="s">
        <v>141</v>
      </c>
      <c r="G229" s="262"/>
      <c r="H229" s="262"/>
      <c r="I229" s="262"/>
      <c r="J229" s="262"/>
      <c r="K229" s="263"/>
      <c r="L229" s="52"/>
      <c r="M229" s="53"/>
      <c r="N229" s="48"/>
      <c r="O229" s="49"/>
      <c r="P229" s="43"/>
      <c r="Q229" s="44"/>
      <c r="R229" s="38"/>
      <c r="S229" s="39"/>
      <c r="T229" s="40"/>
      <c r="U229" s="2"/>
      <c r="V229" s="8"/>
      <c r="W229" s="9"/>
      <c r="X229" s="2"/>
      <c r="Y229" s="3"/>
      <c r="Z229" s="112"/>
      <c r="AA229" s="236"/>
    </row>
    <row r="230" spans="1:27" ht="20.100000000000001" customHeight="1" x14ac:dyDescent="0.15">
      <c r="A230" s="89">
        <f>IFERROR(IF(AND(TRIM($L230)&lt;&gt;"", OR(TRIM($N230)="",TRIM($P230)="",TRIM($R230)="")),1001,0),3)</f>
        <v>0</v>
      </c>
      <c r="B230" s="89"/>
      <c r="C230" s="107"/>
      <c r="E230" s="260" t="s">
        <v>96</v>
      </c>
      <c r="F230" s="261" t="s">
        <v>142</v>
      </c>
      <c r="G230" s="262"/>
      <c r="H230" s="262"/>
      <c r="I230" s="262"/>
      <c r="J230" s="262"/>
      <c r="K230" s="263"/>
      <c r="L230" s="52"/>
      <c r="M230" s="53"/>
      <c r="N230" s="48"/>
      <c r="O230" s="49"/>
      <c r="P230" s="43"/>
      <c r="Q230" s="44"/>
      <c r="R230" s="38"/>
      <c r="S230" s="39"/>
      <c r="T230" s="40"/>
      <c r="U230" s="2"/>
      <c r="V230" s="8"/>
      <c r="W230" s="9"/>
      <c r="X230" s="2"/>
      <c r="Y230" s="3"/>
      <c r="Z230" s="112"/>
      <c r="AA230" s="236"/>
    </row>
    <row r="231" spans="1:27" ht="20.100000000000001" customHeight="1" x14ac:dyDescent="0.15">
      <c r="A231" s="89">
        <f>IFERROR(IF(AND(TRIM($L231)&lt;&gt;"", OR(TRIM($N231)="",TRIM($P231)="",TRIM($R231)="")),1001,0),3)</f>
        <v>0</v>
      </c>
      <c r="B231" s="89"/>
      <c r="C231" s="107"/>
      <c r="E231" s="260" t="s">
        <v>97</v>
      </c>
      <c r="F231" s="261" t="s">
        <v>143</v>
      </c>
      <c r="G231" s="262"/>
      <c r="H231" s="262"/>
      <c r="I231" s="262"/>
      <c r="J231" s="262"/>
      <c r="K231" s="263"/>
      <c r="L231" s="52"/>
      <c r="M231" s="53"/>
      <c r="N231" s="48"/>
      <c r="O231" s="49"/>
      <c r="P231" s="43"/>
      <c r="Q231" s="44"/>
      <c r="R231" s="38"/>
      <c r="S231" s="39"/>
      <c r="T231" s="40"/>
      <c r="U231" s="2"/>
      <c r="V231" s="8"/>
      <c r="W231" s="9"/>
      <c r="X231" s="2"/>
      <c r="Y231" s="3"/>
      <c r="Z231" s="112"/>
      <c r="AA231" s="236"/>
    </row>
    <row r="232" spans="1:27" ht="20.100000000000001" customHeight="1" x14ac:dyDescent="0.15">
      <c r="A232" s="89">
        <f>IFERROR(IF(AND(TRIM($L232)&lt;&gt;"", OR(TRIM($N232)="",TRIM($P232)="",TRIM($R232)="")),1001,0),3)</f>
        <v>0</v>
      </c>
      <c r="B232" s="89"/>
      <c r="C232" s="107"/>
      <c r="E232" s="260" t="s">
        <v>98</v>
      </c>
      <c r="F232" s="261" t="s">
        <v>144</v>
      </c>
      <c r="G232" s="262"/>
      <c r="H232" s="262"/>
      <c r="I232" s="262"/>
      <c r="J232" s="262"/>
      <c r="K232" s="263"/>
      <c r="L232" s="52"/>
      <c r="M232" s="53"/>
      <c r="N232" s="48"/>
      <c r="O232" s="49"/>
      <c r="P232" s="43"/>
      <c r="Q232" s="44"/>
      <c r="R232" s="38"/>
      <c r="S232" s="39"/>
      <c r="T232" s="40"/>
      <c r="U232" s="2"/>
      <c r="V232" s="8"/>
      <c r="W232" s="9"/>
      <c r="X232" s="2"/>
      <c r="Y232" s="3"/>
      <c r="Z232" s="112"/>
      <c r="AA232" s="236"/>
    </row>
    <row r="233" spans="1:27" ht="20.100000000000001" customHeight="1" x14ac:dyDescent="0.15">
      <c r="A233" s="89">
        <f>IFERROR(IF(AND(TRIM($L233)&lt;&gt;"", OR(TRIM($N233)="",TRIM($P233)="",TRIM($R233)="")),1001,0),3)</f>
        <v>0</v>
      </c>
      <c r="B233" s="89"/>
      <c r="C233" s="107"/>
      <c r="E233" s="260" t="s">
        <v>99</v>
      </c>
      <c r="F233" s="261" t="s">
        <v>145</v>
      </c>
      <c r="G233" s="262"/>
      <c r="H233" s="262"/>
      <c r="I233" s="262"/>
      <c r="J233" s="262"/>
      <c r="K233" s="263"/>
      <c r="L233" s="52"/>
      <c r="M233" s="53"/>
      <c r="N233" s="48"/>
      <c r="O233" s="49"/>
      <c r="P233" s="43"/>
      <c r="Q233" s="44"/>
      <c r="R233" s="38"/>
      <c r="S233" s="39"/>
      <c r="T233" s="40"/>
      <c r="U233" s="2"/>
      <c r="V233" s="8"/>
      <c r="W233" s="9"/>
      <c r="X233" s="2"/>
      <c r="Y233" s="3"/>
      <c r="Z233" s="112"/>
      <c r="AA233" s="236"/>
    </row>
    <row r="234" spans="1:27" ht="20.100000000000001" customHeight="1" x14ac:dyDescent="0.15">
      <c r="A234" s="89">
        <f>IFERROR(IF(AND(TRIM($L234)&lt;&gt;"", OR(TRIM($N234)="",TRIM($P234)="",TRIM($R234)="")),1001,0),3)</f>
        <v>0</v>
      </c>
      <c r="B234" s="89"/>
      <c r="C234" s="107"/>
      <c r="E234" s="260" t="s">
        <v>100</v>
      </c>
      <c r="F234" s="261" t="s">
        <v>146</v>
      </c>
      <c r="G234" s="262"/>
      <c r="H234" s="262"/>
      <c r="I234" s="262"/>
      <c r="J234" s="262"/>
      <c r="K234" s="263"/>
      <c r="L234" s="52"/>
      <c r="M234" s="53"/>
      <c r="N234" s="48"/>
      <c r="O234" s="49"/>
      <c r="P234" s="43"/>
      <c r="Q234" s="44"/>
      <c r="R234" s="38"/>
      <c r="S234" s="39"/>
      <c r="T234" s="40"/>
      <c r="U234" s="2"/>
      <c r="V234" s="8"/>
      <c r="W234" s="9"/>
      <c r="X234" s="2"/>
      <c r="Y234" s="3"/>
      <c r="Z234" s="112"/>
      <c r="AA234" s="236"/>
    </row>
    <row r="235" spans="1:27" ht="20.100000000000001" customHeight="1" x14ac:dyDescent="0.15">
      <c r="A235" s="89">
        <f>IFERROR(IF(AND(TRIM($L235)&lt;&gt;"", OR(TRIM($N235)="",TRIM($P235)="",TRIM($R235)="")),1001,0),3)</f>
        <v>0</v>
      </c>
      <c r="B235" s="89"/>
      <c r="C235" s="107"/>
      <c r="E235" s="260" t="s">
        <v>101</v>
      </c>
      <c r="F235" s="261" t="s">
        <v>147</v>
      </c>
      <c r="G235" s="262"/>
      <c r="H235" s="262"/>
      <c r="I235" s="262"/>
      <c r="J235" s="262"/>
      <c r="K235" s="263"/>
      <c r="L235" s="52"/>
      <c r="M235" s="53"/>
      <c r="N235" s="48"/>
      <c r="O235" s="49"/>
      <c r="P235" s="43"/>
      <c r="Q235" s="44"/>
      <c r="R235" s="38"/>
      <c r="S235" s="39"/>
      <c r="T235" s="40"/>
      <c r="U235" s="2"/>
      <c r="V235" s="8"/>
      <c r="W235" s="9"/>
      <c r="X235" s="2"/>
      <c r="Y235" s="3"/>
      <c r="Z235" s="112"/>
      <c r="AA235" s="236"/>
    </row>
    <row r="236" spans="1:27" ht="20.100000000000001" customHeight="1" x14ac:dyDescent="0.15">
      <c r="A236" s="89">
        <f>IFERROR(IF(AND(TRIM($L236)&lt;&gt;"", OR(TRIM($N236)="",TRIM($P236)="",TRIM($R236)="")),1001,0),3)</f>
        <v>0</v>
      </c>
      <c r="B236" s="89"/>
      <c r="C236" s="103"/>
      <c r="E236" s="260" t="s">
        <v>102</v>
      </c>
      <c r="F236" s="261" t="s">
        <v>148</v>
      </c>
      <c r="G236" s="262"/>
      <c r="H236" s="262"/>
      <c r="I236" s="262"/>
      <c r="J236" s="262"/>
      <c r="K236" s="263"/>
      <c r="L236" s="52"/>
      <c r="M236" s="53"/>
      <c r="N236" s="48"/>
      <c r="O236" s="49"/>
      <c r="P236" s="43"/>
      <c r="Q236" s="44"/>
      <c r="R236" s="38"/>
      <c r="S236" s="39"/>
      <c r="T236" s="40"/>
      <c r="U236" s="2"/>
      <c r="V236" s="8"/>
      <c r="W236" s="9"/>
      <c r="X236" s="2"/>
      <c r="Y236" s="3"/>
      <c r="Z236" s="156"/>
      <c r="AA236" s="145"/>
    </row>
    <row r="237" spans="1:27" ht="20.100000000000001" customHeight="1" x14ac:dyDescent="0.15">
      <c r="A237" s="89">
        <f>IFERROR(IF(AND(TRIM($L237)&lt;&gt;"", OR(TRIM($N237)="",TRIM($P237)="",TRIM($R237)="")),1001,0),3)</f>
        <v>0</v>
      </c>
      <c r="B237" s="89"/>
      <c r="C237" s="107"/>
      <c r="E237" s="260" t="s">
        <v>103</v>
      </c>
      <c r="F237" s="261" t="s">
        <v>149</v>
      </c>
      <c r="G237" s="262"/>
      <c r="H237" s="262"/>
      <c r="I237" s="262"/>
      <c r="J237" s="262"/>
      <c r="K237" s="263"/>
      <c r="L237" s="52"/>
      <c r="M237" s="53"/>
      <c r="N237" s="48"/>
      <c r="O237" s="49"/>
      <c r="P237" s="43"/>
      <c r="Q237" s="44"/>
      <c r="R237" s="38"/>
      <c r="S237" s="39"/>
      <c r="T237" s="40"/>
      <c r="U237" s="2"/>
      <c r="V237" s="8"/>
      <c r="W237" s="9"/>
      <c r="X237" s="2"/>
      <c r="Y237" s="3"/>
      <c r="Z237" s="112"/>
      <c r="AA237" s="236"/>
    </row>
    <row r="238" spans="1:27" ht="20.100000000000001" customHeight="1" x14ac:dyDescent="0.15">
      <c r="A238" s="89">
        <f>IFERROR(IF(AND(TRIM($L238)&lt;&gt;"", OR(TRIM($N238)="",TRIM($P238)="",TRIM($R238)="")),1001,0),3)</f>
        <v>0</v>
      </c>
      <c r="B238" s="89"/>
      <c r="C238" s="107"/>
      <c r="E238" s="260" t="s">
        <v>104</v>
      </c>
      <c r="F238" s="261" t="s">
        <v>150</v>
      </c>
      <c r="G238" s="262"/>
      <c r="H238" s="262"/>
      <c r="I238" s="262"/>
      <c r="J238" s="262"/>
      <c r="K238" s="263"/>
      <c r="L238" s="52"/>
      <c r="M238" s="53"/>
      <c r="N238" s="48"/>
      <c r="O238" s="49"/>
      <c r="P238" s="43"/>
      <c r="Q238" s="44"/>
      <c r="R238" s="38"/>
      <c r="S238" s="39"/>
      <c r="T238" s="40"/>
      <c r="U238" s="2"/>
      <c r="V238" s="8"/>
      <c r="W238" s="9"/>
      <c r="X238" s="2"/>
      <c r="Y238" s="3"/>
      <c r="Z238" s="112"/>
      <c r="AA238" s="236"/>
    </row>
    <row r="239" spans="1:27" ht="20.100000000000001" customHeight="1" x14ac:dyDescent="0.15">
      <c r="A239" s="89">
        <f>IFERROR(IF(AND(TRIM($L239)&lt;&gt;"", OR(TRIM($N239)="",TRIM($P239)="",TRIM($R239)="")),1001,0),3)</f>
        <v>0</v>
      </c>
      <c r="B239" s="89"/>
      <c r="C239" s="107"/>
      <c r="E239" s="260" t="s">
        <v>105</v>
      </c>
      <c r="F239" s="261" t="s">
        <v>151</v>
      </c>
      <c r="G239" s="262"/>
      <c r="H239" s="262"/>
      <c r="I239" s="262"/>
      <c r="J239" s="262"/>
      <c r="K239" s="263"/>
      <c r="L239" s="52"/>
      <c r="M239" s="53"/>
      <c r="N239" s="48"/>
      <c r="O239" s="49"/>
      <c r="P239" s="43"/>
      <c r="Q239" s="44"/>
      <c r="R239" s="38"/>
      <c r="S239" s="39"/>
      <c r="T239" s="40"/>
      <c r="U239" s="2"/>
      <c r="V239" s="8"/>
      <c r="W239" s="9"/>
      <c r="X239" s="2"/>
      <c r="Y239" s="3"/>
      <c r="Z239" s="112"/>
      <c r="AA239" s="236"/>
    </row>
    <row r="240" spans="1:27" ht="20.100000000000001" customHeight="1" x14ac:dyDescent="0.15">
      <c r="A240" s="89">
        <f>IFERROR(IF(AND(TRIM($L240)&lt;&gt;"", OR(TRIM($N240)="",TRIM($P240)="",TRIM($R240)="")),1001,0),3)</f>
        <v>0</v>
      </c>
      <c r="B240" s="89"/>
      <c r="C240" s="107"/>
      <c r="E240" s="260" t="s">
        <v>106</v>
      </c>
      <c r="F240" s="261" t="s">
        <v>152</v>
      </c>
      <c r="G240" s="262"/>
      <c r="H240" s="262"/>
      <c r="I240" s="262"/>
      <c r="J240" s="262"/>
      <c r="K240" s="263"/>
      <c r="L240" s="52"/>
      <c r="M240" s="53"/>
      <c r="N240" s="48"/>
      <c r="O240" s="49"/>
      <c r="P240" s="43"/>
      <c r="Q240" s="44"/>
      <c r="R240" s="38"/>
      <c r="S240" s="39"/>
      <c r="T240" s="40"/>
      <c r="U240" s="2"/>
      <c r="V240" s="8"/>
      <c r="W240" s="9"/>
      <c r="X240" s="2"/>
      <c r="Y240" s="3"/>
      <c r="Z240" s="112"/>
      <c r="AA240" s="236"/>
    </row>
    <row r="241" spans="1:27" ht="20.100000000000001" customHeight="1" x14ac:dyDescent="0.15">
      <c r="A241" s="89">
        <f>IFERROR(IF(AND(TRIM($L241)&lt;&gt;"", OR(TRIM($N241)="",TRIM($P241)="",TRIM($R241)="")),1001,0),3)</f>
        <v>0</v>
      </c>
      <c r="B241" s="89"/>
      <c r="C241" s="107"/>
      <c r="E241" s="260" t="s">
        <v>107</v>
      </c>
      <c r="F241" s="261" t="s">
        <v>153</v>
      </c>
      <c r="G241" s="262"/>
      <c r="H241" s="262"/>
      <c r="I241" s="262"/>
      <c r="J241" s="262"/>
      <c r="K241" s="263"/>
      <c r="L241" s="52"/>
      <c r="M241" s="53"/>
      <c r="N241" s="48"/>
      <c r="O241" s="49"/>
      <c r="P241" s="43"/>
      <c r="Q241" s="44"/>
      <c r="R241" s="38"/>
      <c r="S241" s="39"/>
      <c r="T241" s="40"/>
      <c r="U241" s="2"/>
      <c r="V241" s="8"/>
      <c r="W241" s="9"/>
      <c r="X241" s="2"/>
      <c r="Y241" s="3"/>
      <c r="Z241" s="112"/>
      <c r="AA241" s="236"/>
    </row>
    <row r="242" spans="1:27" ht="20.100000000000001" customHeight="1" x14ac:dyDescent="0.15">
      <c r="A242" s="89">
        <f>IFERROR(IF(AND(TRIM($L242)&lt;&gt;"", OR(TRIM($N242)="",TRIM($P242)="",TRIM($R242)="")),1001,0),3)</f>
        <v>0</v>
      </c>
      <c r="B242" s="89"/>
      <c r="C242" s="107"/>
      <c r="E242" s="260" t="s">
        <v>108</v>
      </c>
      <c r="F242" s="261" t="s">
        <v>154</v>
      </c>
      <c r="G242" s="262"/>
      <c r="H242" s="262"/>
      <c r="I242" s="262"/>
      <c r="J242" s="262"/>
      <c r="K242" s="263"/>
      <c r="L242" s="52"/>
      <c r="M242" s="53"/>
      <c r="N242" s="48"/>
      <c r="O242" s="49"/>
      <c r="P242" s="43"/>
      <c r="Q242" s="44"/>
      <c r="R242" s="38"/>
      <c r="S242" s="39"/>
      <c r="T242" s="40"/>
      <c r="U242" s="2"/>
      <c r="V242" s="8"/>
      <c r="W242" s="9"/>
      <c r="X242" s="2"/>
      <c r="Y242" s="3"/>
      <c r="Z242" s="112"/>
      <c r="AA242" s="236"/>
    </row>
    <row r="243" spans="1:27" ht="20.100000000000001" customHeight="1" x14ac:dyDescent="0.15">
      <c r="A243" s="89">
        <f>IFERROR(IF(AND(TRIM($L243)&lt;&gt;"", OR(TRIM($N243)="",TRIM($P243)="",TRIM($R243)="")),1001,0),3)</f>
        <v>0</v>
      </c>
      <c r="B243" s="89"/>
      <c r="C243" s="107"/>
      <c r="E243" s="260" t="s">
        <v>109</v>
      </c>
      <c r="F243" s="261" t="s">
        <v>155</v>
      </c>
      <c r="G243" s="262"/>
      <c r="H243" s="262"/>
      <c r="I243" s="262"/>
      <c r="J243" s="262"/>
      <c r="K243" s="263"/>
      <c r="L243" s="52"/>
      <c r="M243" s="53"/>
      <c r="N243" s="48"/>
      <c r="O243" s="49"/>
      <c r="P243" s="43"/>
      <c r="Q243" s="44"/>
      <c r="R243" s="38"/>
      <c r="S243" s="39"/>
      <c r="T243" s="40"/>
      <c r="U243" s="2"/>
      <c r="V243" s="8"/>
      <c r="W243" s="9"/>
      <c r="X243" s="2"/>
      <c r="Y243" s="3"/>
      <c r="Z243" s="112"/>
      <c r="AA243" s="236"/>
    </row>
    <row r="244" spans="1:27" ht="20.100000000000001" customHeight="1" x14ac:dyDescent="0.15">
      <c r="A244" s="89">
        <f>IFERROR(IF(AND(TRIM($L244)&lt;&gt;"", OR(TRIM($N244)="",TRIM($P244)="",TRIM($R244)="")),1001,0),3)</f>
        <v>0</v>
      </c>
      <c r="B244" s="89"/>
      <c r="C244" s="107"/>
      <c r="E244" s="260" t="s">
        <v>110</v>
      </c>
      <c r="F244" s="261" t="s">
        <v>156</v>
      </c>
      <c r="G244" s="262"/>
      <c r="H244" s="262"/>
      <c r="I244" s="262"/>
      <c r="J244" s="262"/>
      <c r="K244" s="263"/>
      <c r="L244" s="52"/>
      <c r="M244" s="53"/>
      <c r="N244" s="48"/>
      <c r="O244" s="49"/>
      <c r="P244" s="43"/>
      <c r="Q244" s="44"/>
      <c r="R244" s="38"/>
      <c r="S244" s="39"/>
      <c r="T244" s="40"/>
      <c r="U244" s="2"/>
      <c r="V244" s="8"/>
      <c r="W244" s="9"/>
      <c r="X244" s="2"/>
      <c r="Y244" s="3"/>
      <c r="Z244" s="112"/>
      <c r="AA244" s="236"/>
    </row>
    <row r="245" spans="1:27" ht="20.100000000000001" customHeight="1" x14ac:dyDescent="0.15">
      <c r="A245" s="89">
        <f>IFERROR(IF(AND(TRIM($L245)&lt;&gt;"", OR(TRIM($N245)="",TRIM($P245)="",TRIM($R245)="")),1001,0),3)</f>
        <v>0</v>
      </c>
      <c r="B245" s="89"/>
      <c r="C245" s="107"/>
      <c r="E245" s="260" t="s">
        <v>111</v>
      </c>
      <c r="F245" s="261" t="s">
        <v>157</v>
      </c>
      <c r="G245" s="262"/>
      <c r="H245" s="262"/>
      <c r="I245" s="262"/>
      <c r="J245" s="262"/>
      <c r="K245" s="263"/>
      <c r="L245" s="52"/>
      <c r="M245" s="53"/>
      <c r="N245" s="48"/>
      <c r="O245" s="49"/>
      <c r="P245" s="43"/>
      <c r="Q245" s="44"/>
      <c r="R245" s="38"/>
      <c r="S245" s="39"/>
      <c r="T245" s="40"/>
      <c r="U245" s="2"/>
      <c r="V245" s="8"/>
      <c r="W245" s="9"/>
      <c r="X245" s="2"/>
      <c r="Y245" s="3"/>
      <c r="Z245" s="112"/>
      <c r="AA245" s="236"/>
    </row>
    <row r="246" spans="1:27" ht="20.100000000000001" customHeight="1" x14ac:dyDescent="0.15">
      <c r="A246" s="89">
        <f>IFERROR(IF(AND(TRIM($L246)&lt;&gt;"", TRIM($R246)=""),1001,0),3)</f>
        <v>0</v>
      </c>
      <c r="B246" s="89"/>
      <c r="C246" s="107"/>
      <c r="E246" s="264" t="s">
        <v>181</v>
      </c>
      <c r="F246" s="265" t="s">
        <v>180</v>
      </c>
      <c r="G246" s="266"/>
      <c r="H246" s="266"/>
      <c r="I246" s="266"/>
      <c r="J246" s="266"/>
      <c r="K246" s="267"/>
      <c r="L246" s="73"/>
      <c r="M246" s="74"/>
      <c r="N246" s="268"/>
      <c r="O246" s="269"/>
      <c r="P246" s="270"/>
      <c r="Q246" s="271"/>
      <c r="R246" s="70"/>
      <c r="S246" s="71"/>
      <c r="T246" s="72"/>
      <c r="U246" s="272"/>
      <c r="V246" s="273"/>
      <c r="W246" s="274"/>
      <c r="X246" s="6"/>
      <c r="Y246" s="7"/>
      <c r="Z246" s="112"/>
      <c r="AA246" s="236"/>
    </row>
    <row r="247" spans="1:27" ht="30" customHeight="1" x14ac:dyDescent="0.15">
      <c r="A247" s="89"/>
      <c r="B247" s="89"/>
      <c r="C247" s="127"/>
      <c r="D247" s="128"/>
      <c r="E247" s="128"/>
      <c r="F247" s="128"/>
      <c r="G247" s="128"/>
      <c r="H247" s="128"/>
      <c r="I247" s="128"/>
      <c r="J247" s="128"/>
      <c r="K247" s="128"/>
      <c r="L247" s="128"/>
      <c r="M247" s="275"/>
      <c r="N247" s="128"/>
      <c r="O247" s="158"/>
      <c r="P247" s="129"/>
      <c r="Q247" s="152"/>
      <c r="R247" s="152"/>
      <c r="S247" s="152"/>
      <c r="T247" s="152"/>
      <c r="U247" s="152"/>
      <c r="V247" s="152"/>
      <c r="W247" s="152"/>
      <c r="X247" s="152"/>
      <c r="Y247" s="129"/>
      <c r="Z247" s="131"/>
    </row>
  </sheetData>
  <sheetProtection algorithmName="SHA-512" hashValue="n0gP35Z7ZeDXyxsfahNYn0WHxDEI/tffB7Z08YyDn3m4oWE6P6+w8E5nqSqgn8o49GajhGE2CTcvDzjOHQKh4w==" saltValue="QC0qzHio0rBNwQ8HKIKNyQ=="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2BAE1DB0-9CFC-4135-808D-03B040468BAC}"/>
    <dataValidation type="whole" imeMode="halfAlpha" allowBlank="1" showInputMessage="1" showErrorMessage="1" error="7桁の数字を入力してください" sqref="I20:M20" xr:uid="{F3587B60-23D2-4EAD-95EF-8BE536106958}">
      <formula1>0</formula1>
      <formula2>9999999</formula2>
    </dataValidation>
    <dataValidation imeMode="fullKatakana" allowBlank="1" showInputMessage="1" showErrorMessage="1" sqref="I24:Y24" xr:uid="{B1BD551E-F88D-4CDE-B195-FA956D581B6F}"/>
    <dataValidation imeMode="hiragana" allowBlank="1" showInputMessage="1" showErrorMessage="1" sqref="I26:Y26" xr:uid="{2A8B2697-D036-4C58-97B7-C7CE2D15E101}"/>
    <dataValidation imeMode="hiragana" allowBlank="1" showInputMessage="1" showErrorMessage="1" sqref="I28:Y28" xr:uid="{29435FF8-6C7A-4115-ADB0-B652C99C1658}"/>
    <dataValidation imeMode="fullKatakana" allowBlank="1" showInputMessage="1" showErrorMessage="1" sqref="I30:Y30" xr:uid="{D592EF7D-CF96-4611-93EA-24E492F4259A}"/>
    <dataValidation imeMode="hiragana" allowBlank="1" showInputMessage="1" showErrorMessage="1" sqref="I32:Y32" xr:uid="{EEED685B-0B57-4C40-BD7C-D67595D111B2}"/>
    <dataValidation imeMode="halfAlpha" allowBlank="1" showInputMessage="1" showErrorMessage="1" sqref="I34:M34" xr:uid="{5CCE6593-845B-477F-8F5D-11FC7AF72137}"/>
    <dataValidation imeMode="halfAlpha" allowBlank="1" showInputMessage="1" showErrorMessage="1" sqref="P34" xr:uid="{FF6D1DA6-0EAA-4C7F-93B4-0EDEAEEE9594}"/>
    <dataValidation imeMode="halfAlpha" allowBlank="1" showInputMessage="1" showErrorMessage="1" sqref="I36:M36" xr:uid="{CCB435E4-95CB-413A-83AA-2F3752B73CCE}"/>
    <dataValidation imeMode="halfAlpha" allowBlank="1" showInputMessage="1" showErrorMessage="1" sqref="I38:Y38" xr:uid="{81A06DF7-DC2A-4C93-B403-422852F19D2B}"/>
    <dataValidation type="list" imeMode="halfAlpha" allowBlank="1" showInputMessage="1" showErrorMessage="1" error="リストから選択してください" sqref="I40:M40" xr:uid="{0D117932-D770-40C9-AAC4-58AE38D45D79}">
      <formula1>"一致する,一致しない"</formula1>
    </dataValidation>
    <dataValidation type="list" imeMode="halfAlpha" allowBlank="1" showInputMessage="1" showErrorMessage="1" error="リストから選択してください" sqref="I63:M63" xr:uid="{E3658E94-FBBB-44FB-9DCA-D5BA63F9E89B}">
      <formula1>"しない,する"</formula1>
    </dataValidation>
    <dataValidation type="whole" imeMode="halfAlpha" allowBlank="1" showInputMessage="1" showErrorMessage="1" error="7桁の数字を入力してください" sqref="I69:M69" xr:uid="{F880A170-C997-4A62-ABDF-3D9116375E8F}">
      <formula1>0</formula1>
      <formula2>9999999</formula2>
    </dataValidation>
    <dataValidation imeMode="hiragana" allowBlank="1" showInputMessage="1" showErrorMessage="1" sqref="I71:Y71" xr:uid="{35C6D059-145F-4DB7-B8DF-6B4E5CA58D20}"/>
    <dataValidation imeMode="fullKatakana" allowBlank="1" showInputMessage="1" showErrorMessage="1" sqref="I73:Y73" xr:uid="{5D125FE9-D966-4233-B35C-DC82EEF1AFE3}"/>
    <dataValidation imeMode="hiragana" allowBlank="1" showInputMessage="1" showErrorMessage="1" sqref="I75:Y75" xr:uid="{B15522BD-9302-410D-ABF7-1E0EB06DF1B5}"/>
    <dataValidation imeMode="hiragana" allowBlank="1" showInputMessage="1" showErrorMessage="1" sqref="I77:Y77" xr:uid="{4A1A4226-A730-4CCC-9CDA-9E62ADC6C34B}"/>
    <dataValidation imeMode="fullKatakana" allowBlank="1" showInputMessage="1" showErrorMessage="1" sqref="I79:Y79" xr:uid="{53997786-CF16-48E4-8701-0B3B99E8F8E8}"/>
    <dataValidation imeMode="hiragana" allowBlank="1" showInputMessage="1" showErrorMessage="1" sqref="I81:Y81" xr:uid="{0F1E9419-AADF-4C5B-AC20-47ED26F3ED5D}"/>
    <dataValidation imeMode="halfAlpha" allowBlank="1" showInputMessage="1" showErrorMessage="1" sqref="I83:M83" xr:uid="{6535B3E6-02F6-4B4B-A2CD-A96A33616FE5}"/>
    <dataValidation imeMode="halfAlpha" allowBlank="1" showInputMessage="1" showErrorMessage="1" sqref="P83" xr:uid="{0E3C9E7A-C4CE-4459-863D-771EB6DC2A30}"/>
    <dataValidation imeMode="halfAlpha" allowBlank="1" showInputMessage="1" showErrorMessage="1" sqref="I85:M85" xr:uid="{46E47040-9EC9-45F4-ADCF-030021C275FC}"/>
    <dataValidation imeMode="halfAlpha" allowBlank="1" showInputMessage="1" showErrorMessage="1" sqref="I87:Y87" xr:uid="{0B25D4E0-E064-42F7-9363-65B606F40525}"/>
    <dataValidation imeMode="hiragana" allowBlank="1" showInputMessage="1" showErrorMessage="1" sqref="I112:Y112" xr:uid="{786A091A-39FC-4472-A815-679A52F78FEC}"/>
    <dataValidation imeMode="fullKatakana" allowBlank="1" showInputMessage="1" showErrorMessage="1" sqref="I114:Y114" xr:uid="{8AF832F8-3861-4B3A-B3BE-4442D9D1FDC6}"/>
    <dataValidation imeMode="hiragana" allowBlank="1" showInputMessage="1" showErrorMessage="1" sqref="I116:Y116" xr:uid="{ED097323-1295-41CB-A787-AABC278356DA}"/>
    <dataValidation type="whole" imeMode="halfAlpha" allowBlank="1" showInputMessage="1" showErrorMessage="1" error="7桁の数字を入力してください" sqref="I118:M118" xr:uid="{A04F6903-3BE7-4715-A561-ACFAF6369B00}">
      <formula1>0</formula1>
      <formula2>9999999</formula2>
    </dataValidation>
    <dataValidation imeMode="hiragana" allowBlank="1" showInputMessage="1" showErrorMessage="1" sqref="I120:Y120" xr:uid="{D8236206-F878-4BA6-987E-57AFBC18956D}"/>
    <dataValidation imeMode="halfAlpha" allowBlank="1" showInputMessage="1" showErrorMessage="1" sqref="I122:M122" xr:uid="{5C375CDD-5152-435F-AA92-2F0BFC77027F}"/>
    <dataValidation imeMode="halfAlpha" allowBlank="1" showInputMessage="1" showErrorMessage="1" sqref="P122" xr:uid="{1C46BAC1-374A-435D-8779-4755093B0585}"/>
    <dataValidation imeMode="halfAlpha" allowBlank="1" showInputMessage="1" showErrorMessage="1" sqref="I124:M124" xr:uid="{14FEBC94-547A-4404-93B1-CD3BA13CD92E}"/>
    <dataValidation imeMode="halfAlpha" allowBlank="1" showInputMessage="1" showErrorMessage="1" sqref="I126:Y126" xr:uid="{F0BF08F5-0851-4CAD-8532-409A3A498289}"/>
    <dataValidation type="list" imeMode="halfAlpha" allowBlank="1" showInputMessage="1" showErrorMessage="1" error="リストから選択してください" sqref="I153:M153" xr:uid="{AC67F84B-67CA-4DD8-8C51-465489F7AD49}">
      <formula1>"しない,する"</formula1>
    </dataValidation>
    <dataValidation imeMode="fullKatakana" allowBlank="1" showInputMessage="1" showErrorMessage="1" sqref="I155:Y155" xr:uid="{37CDE005-312C-4F06-969C-CF6A5150D7D3}"/>
    <dataValidation imeMode="hiragana" allowBlank="1" showInputMessage="1" showErrorMessage="1" sqref="I157:Y157" xr:uid="{FA145095-BA48-4436-8CED-8E453AA2D09D}"/>
    <dataValidation imeMode="halfAlpha" allowBlank="1" showInputMessage="1" showErrorMessage="1" sqref="I159:M159" xr:uid="{326FE405-690E-4304-AF2B-FD724D3C0764}"/>
    <dataValidation type="whole" imeMode="halfAlpha" allowBlank="1" showInputMessage="1" showErrorMessage="1" error="7桁の数字を入力してください" sqref="I161:M161" xr:uid="{04ED4C33-4745-4833-8B75-4A0A2FB48B18}">
      <formula1>0</formula1>
      <formula2>9999999</formula2>
    </dataValidation>
    <dataValidation imeMode="hiragana" allowBlank="1" showInputMessage="1" showErrorMessage="1" sqref="I163:Y163" xr:uid="{F17096FB-023C-49E9-9283-873C89C5C0E6}"/>
    <dataValidation imeMode="halfAlpha" allowBlank="1" showInputMessage="1" showErrorMessage="1" sqref="I165:M165" xr:uid="{0F3FAA4A-F27C-4999-838E-DEB0935A461B}"/>
    <dataValidation imeMode="halfAlpha" allowBlank="1" showInputMessage="1" showErrorMessage="1" sqref="I167:M167" xr:uid="{ABE43699-C3D4-4625-87FD-6E7E809DEC61}"/>
    <dataValidation imeMode="halfAlpha" allowBlank="1" showInputMessage="1" showErrorMessage="1" sqref="I169:Y169" xr:uid="{174BFCEA-EF65-4E11-A917-AB2BBC63C3DE}"/>
    <dataValidation type="date" imeMode="halfAlpha" allowBlank="1" showInputMessage="1" showErrorMessage="1" error="有効な日付を入力してください" sqref="I176:M176" xr:uid="{D8048848-7BA2-4858-9FAE-21A0D1D36B04}">
      <formula1>92</formula1>
      <formula2>73415</formula2>
    </dataValidation>
    <dataValidation imeMode="hiragana" allowBlank="1" showInputMessage="1" showErrorMessage="1" sqref="I178:M178" xr:uid="{646EF3B1-5E6A-4C1B-8649-3A33580BA3EF}"/>
    <dataValidation allowBlank="1" showInputMessage="1" showErrorMessage="1" sqref="B182 I199:M199 B216 N246:O246 P246:Q246 U246:W246" xr:uid="{932C18E4-C472-4A88-A574-0A929997C644}"/>
    <dataValidation type="list" imeMode="halfAlpha" allowBlank="1" showInputMessage="1" showErrorMessage="1" error="リストから選択してください" sqref="K183:M183" xr:uid="{E40734EF-A165-43DF-9715-DCE4460E8EB5}">
      <formula1>"○,　"</formula1>
    </dataValidation>
    <dataValidation type="list" imeMode="halfAlpha" allowBlank="1" showInputMessage="1" showErrorMessage="1" error="リストから選択してください" sqref="K184:M184" xr:uid="{DE383E7A-E84B-4ACC-9E78-6C0A2795B1B2}">
      <formula1>"○,　"</formula1>
    </dataValidation>
    <dataValidation type="list" imeMode="halfAlpha" allowBlank="1" showInputMessage="1" showErrorMessage="1" error="リストから選択してください" sqref="K185:M185" xr:uid="{B54A7B68-F1DA-4845-917A-269A7E1BF979}">
      <formula1>"○,　"</formula1>
    </dataValidation>
    <dataValidation type="list" imeMode="halfAlpha" allowBlank="1" showInputMessage="1" showErrorMessage="1" error="リストから選択してください" sqref="K186:M187" xr:uid="{807813BF-0233-423E-8BDE-6A93A3C495C0}">
      <formula1>"○,　"</formula1>
    </dataValidation>
    <dataValidation type="whole" imeMode="halfAlpha" allowBlank="1" showInputMessage="1" showErrorMessage="1" error="有効な数字を入力してください" sqref="W186:X186" xr:uid="{F09CB231-14AD-478E-9B4D-7D57B52A48E9}">
      <formula1>0</formula1>
      <formula2>100</formula2>
    </dataValidation>
    <dataValidation type="whole" imeMode="halfAlpha" allowBlank="1" showInputMessage="1" showErrorMessage="1" error="有効な数字を入力してください" sqref="W187:X187" xr:uid="{C07BD7F7-678D-4E3C-B959-2D17C7275405}">
      <formula1>0</formula1>
      <formula2>100</formula2>
    </dataValidation>
    <dataValidation type="whole" imeMode="halfAlpha" allowBlank="1" showInputMessage="1" showErrorMessage="1" error="有効な数字を入力してください" sqref="I189:M189" xr:uid="{40268EA7-A4C0-49F2-AF61-C3173E57F97B}">
      <formula1>0</formula1>
      <formula2>9999999999</formula2>
    </dataValidation>
    <dataValidation type="whole" imeMode="halfAlpha" allowBlank="1" showInputMessage="1" showErrorMessage="1" error="有効な数字を入力してください" sqref="I191:M191" xr:uid="{074E2BAC-E37D-43B5-876E-5C3FABFBBFA4}">
      <formula1>0</formula1>
      <formula2>9999999999</formula2>
    </dataValidation>
    <dataValidation type="whole" imeMode="halfAlpha" allowBlank="1" showInputMessage="1" showErrorMessage="1" error="有効な数字を入力してください" sqref="O191:Q191" xr:uid="{1536FE72-0877-46DB-A228-307567055751}">
      <formula1>0</formula1>
      <formula2>9999999999</formula2>
    </dataValidation>
    <dataValidation type="date" imeMode="halfAlpha" allowBlank="1" showInputMessage="1" showErrorMessage="1" error="有効な日付を入力してください" sqref="I193:M193" xr:uid="{E3170C53-A74D-4AA4-8496-3CC7759B321C}">
      <formula1>92</formula1>
      <formula2>73415</formula2>
    </dataValidation>
    <dataValidation type="whole" imeMode="halfAlpha" allowBlank="1" showInputMessage="1" showErrorMessage="1" error="有効な数字を入力してください" sqref="I196:M196" xr:uid="{93336047-F706-48FE-B314-848734C7B792}">
      <formula1>0</formula1>
      <formula2>9999999999</formula2>
    </dataValidation>
    <dataValidation type="whole" imeMode="halfAlpha" allowBlank="1" showInputMessage="1" showErrorMessage="1" error="有効な数字を入力してください" sqref="I197:M197" xr:uid="{AF4D42B9-E317-49C2-BD4E-E0102FDC768E}">
      <formula1>0</formula1>
      <formula2>9999999999</formula2>
    </dataValidation>
    <dataValidation type="whole" imeMode="halfAlpha" allowBlank="1" showInputMessage="1" showErrorMessage="1" error="有効な数字を入力してください" sqref="I198:M198" xr:uid="{D8A8C538-611B-4871-873F-B1DB60AB64AB}">
      <formula1>0</formula1>
      <formula2>9999999999</formula2>
    </dataValidation>
    <dataValidation type="whole" imeMode="halfAlpha" allowBlank="1" showInputMessage="1" showErrorMessage="1" error="有効な数字を入力してください" sqref="I200:M200" xr:uid="{F0034259-1A3B-4D5A-9104-C2D80D7D71C7}">
      <formula1>0</formula1>
      <formula2>9999999999</formula2>
    </dataValidation>
    <dataValidation type="list" imeMode="halfAlpha" allowBlank="1" showInputMessage="1" showErrorMessage="1" error="リストから選択してください" sqref="I202:M202" xr:uid="{57308BE0-71B2-4F7D-8B9A-033633DAE178}">
      <formula1>"該当する,該当しない,　"</formula1>
    </dataValidation>
    <dataValidation type="list" imeMode="halfAlpha" allowBlank="1" showInputMessage="1" showErrorMessage="1" error="リストから選択してください" sqref="I210:M210" xr:uid="{56B7B0F5-1172-4F55-844A-5DD3B389FC3C}">
      <formula1>許可コード</formula1>
    </dataValidation>
    <dataValidation type="date" imeMode="halfAlpha" allowBlank="1" showInputMessage="1" showErrorMessage="1" error="有効な日付を入力してください" sqref="I212:M212" xr:uid="{52F4273E-0CBA-4E33-9057-4BE9ADCAE30B}">
      <formula1>92</formula1>
      <formula2>73415</formula2>
    </dataValidation>
    <dataValidation type="list" imeMode="halfAlpha" allowBlank="1" showInputMessage="1" showErrorMessage="1" error="リストから選択してください" sqref="L217:M217" xr:uid="{4E7D8A56-682B-4DE6-AE27-AA1FE25B533A}">
      <formula1>"①,②,③,④,⑤,○,　"</formula1>
    </dataValidation>
    <dataValidation type="list" imeMode="halfAlpha" allowBlank="1" showInputMessage="1" showErrorMessage="1" error="リストから選択してください" sqref="N217:O217" xr:uid="{DB75B30F-37BA-4018-AC62-02232AD600A8}">
      <formula1>"一般,特定,　"</formula1>
    </dataValidation>
    <dataValidation type="whole" imeMode="halfAlpha" allowBlank="1" showInputMessage="1" showErrorMessage="1" error="有効な数字を入力してください" sqref="P217:Q217" xr:uid="{A8E702F0-67BB-47C8-9092-2057A7F268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FFB1B673-59AA-4800-A908-0B78153A5DDE}">
      <formula1>-9999999999</formula1>
      <formula2>9999999999</formula2>
    </dataValidation>
    <dataValidation type="list" imeMode="halfAlpha" allowBlank="1" showInputMessage="1" showErrorMessage="1" error="リストから選択してください" sqref="U217:W217" xr:uid="{7AF63F82-0DD5-40D0-8533-6BC3FEE77A24}">
      <formula1>"一般,特定,　"</formula1>
    </dataValidation>
    <dataValidation type="list" imeMode="halfAlpha" allowBlank="1" showInputMessage="1" showErrorMessage="1" error="リストから選択してください" sqref="L218:M218" xr:uid="{400803E7-2A3A-4D08-A45F-73A6EDD24413}">
      <formula1>"①,②,③,④,⑤,○,　"</formula1>
    </dataValidation>
    <dataValidation type="list" imeMode="halfAlpha" allowBlank="1" showInputMessage="1" showErrorMessage="1" error="リストから選択してください" sqref="N218:O218" xr:uid="{97B235E2-3616-441E-8F8E-21C1D842DAF8}">
      <formula1>"一般,特定,　"</formula1>
    </dataValidation>
    <dataValidation type="whole" imeMode="halfAlpha" allowBlank="1" showInputMessage="1" showErrorMessage="1" error="有効な数字を入力してください" sqref="P218:Q218" xr:uid="{6C8AD802-9530-40D7-BD0E-64F4DA8875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5B5E64E7-9471-44B8-9D76-A6AD0464B6B8}">
      <formula1>-9999999999</formula1>
      <formula2>9999999999</formula2>
    </dataValidation>
    <dataValidation type="list" imeMode="halfAlpha" allowBlank="1" showInputMessage="1" showErrorMessage="1" error="リストから選択してください" sqref="U218:W218" xr:uid="{A8FD5BBE-C0E8-43FC-9C29-4228BAA708FC}">
      <formula1>"一般,特定,　"</formula1>
    </dataValidation>
    <dataValidation type="list" imeMode="halfAlpha" allowBlank="1" showInputMessage="1" showErrorMessage="1" error="リストから選択してください" sqref="L219:M219" xr:uid="{497B1D85-89C3-474A-9EB4-6E59DA6F079A}">
      <formula1>"①,②,③,④,⑤,○,　"</formula1>
    </dataValidation>
    <dataValidation type="list" imeMode="halfAlpha" allowBlank="1" showInputMessage="1" showErrorMessage="1" error="リストから選択してください" sqref="N219:O219" xr:uid="{E56C386E-18AA-4F6B-9844-04F2C6F21D26}">
      <formula1>"一般,特定,　"</formula1>
    </dataValidation>
    <dataValidation type="whole" imeMode="halfAlpha" allowBlank="1" showInputMessage="1" showErrorMessage="1" error="有効な数字を入力してください" sqref="P219:Q219" xr:uid="{D85ACE4B-B602-4A7A-97C1-4D9DC7B80C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BF34D2C9-8EDA-4EEC-9C19-D504A529C5F2}">
      <formula1>-9999999999</formula1>
      <formula2>9999999999</formula2>
    </dataValidation>
    <dataValidation type="list" imeMode="halfAlpha" allowBlank="1" showInputMessage="1" showErrorMessage="1" error="リストから選択してください" sqref="U219:W219" xr:uid="{9997974B-D5CE-4C23-B46F-DD138AC58179}">
      <formula1>"一般,特定,　"</formula1>
    </dataValidation>
    <dataValidation type="list" imeMode="halfAlpha" allowBlank="1" showInputMessage="1" showErrorMessage="1" error="リストから選択してください" sqref="L220:M220" xr:uid="{B24F3E13-DC8B-4F82-BB58-B98056AA7994}">
      <formula1>"①,②,③,④,⑤,○,　"</formula1>
    </dataValidation>
    <dataValidation type="list" imeMode="halfAlpha" allowBlank="1" showInputMessage="1" showErrorMessage="1" error="リストから選択してください" sqref="N220:O220" xr:uid="{985FE20F-E86E-4D39-9E27-8B85F3FB8C75}">
      <formula1>"一般,特定,　"</formula1>
    </dataValidation>
    <dataValidation type="whole" imeMode="halfAlpha" allowBlank="1" showInputMessage="1" showErrorMessage="1" error="有効な数字を入力してください" sqref="P220:Q220" xr:uid="{1FDD440C-814E-4E84-9B90-F4FD52007D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725F9998-D9C1-4046-A5B0-2CFF4FF87569}">
      <formula1>-9999999999</formula1>
      <formula2>9999999999</formula2>
    </dataValidation>
    <dataValidation type="list" imeMode="halfAlpha" allowBlank="1" showInputMessage="1" showErrorMessage="1" error="リストから選択してください" sqref="U220:W220" xr:uid="{C342DDAF-B374-4164-B184-51C24D09FE50}">
      <formula1>"一般,特定,　"</formula1>
    </dataValidation>
    <dataValidation type="list" imeMode="halfAlpha" allowBlank="1" showInputMessage="1" showErrorMessage="1" error="リストから選択してください" sqref="L221:M221" xr:uid="{15F149BE-2804-46B9-8E09-AC317BAC019F}">
      <formula1>"①,②,③,④,⑤,○,　"</formula1>
    </dataValidation>
    <dataValidation type="list" imeMode="halfAlpha" allowBlank="1" showInputMessage="1" showErrorMessage="1" error="リストから選択してください" sqref="N221:O221" xr:uid="{336FC47F-2F0B-4415-8CD3-B7BF17DB7BE5}">
      <formula1>"一般,特定,　"</formula1>
    </dataValidation>
    <dataValidation type="whole" imeMode="halfAlpha" allowBlank="1" showInputMessage="1" showErrorMessage="1" error="有効な数字を入力してください" sqref="P221:Q221" xr:uid="{B3354DE6-50F5-4A5C-AF8B-1725E9A9AB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1D34A6BD-A78A-4BC4-9636-71DD4DAF963C}">
      <formula1>-9999999999</formula1>
      <formula2>9999999999</formula2>
    </dataValidation>
    <dataValidation type="list" imeMode="halfAlpha" allowBlank="1" showInputMessage="1" showErrorMessage="1" error="リストから選択してください" sqref="U221:W221" xr:uid="{9D4EBE0F-1156-4709-A185-BA959F684CA7}">
      <formula1>"一般,特定,　"</formula1>
    </dataValidation>
    <dataValidation type="list" imeMode="halfAlpha" allowBlank="1" showInputMessage="1" showErrorMessage="1" error="リストから選択してください" sqref="L222:M222" xr:uid="{8A6F275E-5E14-4F79-B83B-F15F5DA2C6A3}">
      <formula1>"①,②,③,④,⑤,○,　"</formula1>
    </dataValidation>
    <dataValidation type="list" imeMode="halfAlpha" allowBlank="1" showInputMessage="1" showErrorMessage="1" error="リストから選択してください" sqref="N222:O222" xr:uid="{E6752E28-4E5F-4990-9FF8-0A06588034D0}">
      <formula1>"一般,特定,　"</formula1>
    </dataValidation>
    <dataValidation type="whole" imeMode="halfAlpha" allowBlank="1" showInputMessage="1" showErrorMessage="1" error="有効な数字を入力してください" sqref="P222:Q222" xr:uid="{ABD94D5F-7BC5-4670-A48C-C317DE9A77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5D28C04D-14B7-425D-823E-EC5DA1E648A4}">
      <formula1>-9999999999</formula1>
      <formula2>9999999999</formula2>
    </dataValidation>
    <dataValidation type="list" imeMode="halfAlpha" allowBlank="1" showInputMessage="1" showErrorMessage="1" error="リストから選択してください" sqref="U222:W222" xr:uid="{829D4022-B344-4D6A-BE65-4A7CE8F90C52}">
      <formula1>"一般,特定,　"</formula1>
    </dataValidation>
    <dataValidation type="list" imeMode="halfAlpha" allowBlank="1" showInputMessage="1" showErrorMessage="1" error="リストから選択してください" sqref="L223:M223" xr:uid="{D1FEDB97-388D-4E70-A2B1-2A021FB46F7B}">
      <formula1>"①,②,③,④,⑤,○,　"</formula1>
    </dataValidation>
    <dataValidation type="list" imeMode="halfAlpha" allowBlank="1" showInputMessage="1" showErrorMessage="1" error="リストから選択してください" sqref="N223:O223" xr:uid="{B573A077-BA47-4616-A9C2-32F0CE3C6C41}">
      <formula1>"一般,特定,　"</formula1>
    </dataValidation>
    <dataValidation type="whole" imeMode="halfAlpha" allowBlank="1" showInputMessage="1" showErrorMessage="1" error="有効な数字を入力してください" sqref="P223:Q223" xr:uid="{2F8C37BD-4657-4D0A-B24C-780869B546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55326295-558A-401A-B760-48E0DCDEFC17}">
      <formula1>-9999999999</formula1>
      <formula2>9999999999</formula2>
    </dataValidation>
    <dataValidation type="list" imeMode="halfAlpha" allowBlank="1" showInputMessage="1" showErrorMessage="1" error="リストから選択してください" sqref="U223:W223" xr:uid="{D88145AA-776F-469C-8C64-B23BB17326CE}">
      <formula1>"一般,特定,　"</formula1>
    </dataValidation>
    <dataValidation type="list" imeMode="halfAlpha" allowBlank="1" showInputMessage="1" showErrorMessage="1" error="リストから選択してください" sqref="L224:M224" xr:uid="{6A32A334-9D6A-4865-8E78-4BF462484058}">
      <formula1>"①,②,③,④,⑤,○,　"</formula1>
    </dataValidation>
    <dataValidation type="list" imeMode="halfAlpha" allowBlank="1" showInputMessage="1" showErrorMessage="1" error="リストから選択してください" sqref="N224:O224" xr:uid="{4B24A3D9-7C46-404A-AE1B-D3FC600229A1}">
      <formula1>"一般,特定,　"</formula1>
    </dataValidation>
    <dataValidation type="whole" imeMode="halfAlpha" allowBlank="1" showInputMessage="1" showErrorMessage="1" error="有効な数字を入力してください" sqref="P224:Q224" xr:uid="{9490AE62-B9AE-4406-9C39-A0974FDBF5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144F5CA4-4E64-48FF-AFA8-5609FF077C70}">
      <formula1>-9999999999</formula1>
      <formula2>9999999999</formula2>
    </dataValidation>
    <dataValidation type="list" imeMode="halfAlpha" allowBlank="1" showInputMessage="1" showErrorMessage="1" error="リストから選択してください" sqref="U224:W224" xr:uid="{3BFFD989-693B-4336-8322-690B79C46005}">
      <formula1>"一般,特定,　"</formula1>
    </dataValidation>
    <dataValidation type="list" imeMode="halfAlpha" allowBlank="1" showInputMessage="1" showErrorMessage="1" error="リストから選択してください" sqref="L225:M225" xr:uid="{EF4C9EC4-4DF2-4FD2-9096-365C4BCBB9D8}">
      <formula1>"①,②,③,④,⑤,○,　"</formula1>
    </dataValidation>
    <dataValidation type="list" imeMode="halfAlpha" allowBlank="1" showInputMessage="1" showErrorMessage="1" error="リストから選択してください" sqref="N225:O225" xr:uid="{9252117E-1119-4D2E-9D51-B068683097A9}">
      <formula1>"一般,特定,　"</formula1>
    </dataValidation>
    <dataValidation type="whole" imeMode="halfAlpha" allowBlank="1" showInputMessage="1" showErrorMessage="1" error="有効な数字を入力してください" sqref="P225:Q225" xr:uid="{757F81FD-84FF-49B8-8768-E8F5293AEF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30FE154B-B6B7-4F33-AEE9-24B2C22950C9}">
      <formula1>-9999999999</formula1>
      <formula2>9999999999</formula2>
    </dataValidation>
    <dataValidation type="list" imeMode="halfAlpha" allowBlank="1" showInputMessage="1" showErrorMessage="1" error="リストから選択してください" sqref="U225:W225" xr:uid="{B7D1A3A1-26CB-4364-BDA2-B90715B89C84}">
      <formula1>"一般,特定,　"</formula1>
    </dataValidation>
    <dataValidation type="list" imeMode="halfAlpha" allowBlank="1" showInputMessage="1" showErrorMessage="1" error="リストから選択してください" sqref="L226:M226" xr:uid="{FBA174D2-ECFD-40A5-B087-62A304123EA5}">
      <formula1>"①,②,③,④,⑤,○,　"</formula1>
    </dataValidation>
    <dataValidation type="list" imeMode="halfAlpha" allowBlank="1" showInputMessage="1" showErrorMessage="1" error="リストから選択してください" sqref="N226:O226" xr:uid="{3829C3E9-4056-4E63-B268-BEC614505399}">
      <formula1>"一般,特定,　"</formula1>
    </dataValidation>
    <dataValidation type="whole" imeMode="halfAlpha" allowBlank="1" showInputMessage="1" showErrorMessage="1" error="有効な数字を入力してください" sqref="P226:Q226" xr:uid="{0797105D-6CC6-4547-AFFA-4EDEB3B2FC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1F181AA7-683E-4669-97DA-2D2B4CC57898}">
      <formula1>-9999999999</formula1>
      <formula2>9999999999</formula2>
    </dataValidation>
    <dataValidation type="list" imeMode="halfAlpha" allowBlank="1" showInputMessage="1" showErrorMessage="1" error="リストから選択してください" sqref="U226:W226" xr:uid="{CF00A0B2-F67A-4254-823D-132D5D0A135E}">
      <formula1>"一般,特定,　"</formula1>
    </dataValidation>
    <dataValidation type="list" imeMode="halfAlpha" allowBlank="1" showInputMessage="1" showErrorMessage="1" error="リストから選択してください" sqref="L227:M227" xr:uid="{5DAE45F7-E558-4D17-8F7C-B0B99B792210}">
      <formula1>"①,②,③,④,⑤,○,　"</formula1>
    </dataValidation>
    <dataValidation type="list" imeMode="halfAlpha" allowBlank="1" showInputMessage="1" showErrorMessage="1" error="リストから選択してください" sqref="N227:O227" xr:uid="{CFB8617A-B241-4B8E-97AF-91E2CFEF574E}">
      <formula1>"一般,特定,　"</formula1>
    </dataValidation>
    <dataValidation type="whole" imeMode="halfAlpha" allowBlank="1" showInputMessage="1" showErrorMessage="1" error="有効な数字を入力してください" sqref="P227:Q227" xr:uid="{2FC9B564-C574-4D75-84BC-089E5A869A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5CDCDA1B-4074-4A37-81C8-9D99B3F40775}">
      <formula1>-9999999999</formula1>
      <formula2>9999999999</formula2>
    </dataValidation>
    <dataValidation type="list" imeMode="halfAlpha" allowBlank="1" showInputMessage="1" showErrorMessage="1" error="リストから選択してください" sqref="U227:W227" xr:uid="{BD1F94B7-3EB0-457C-A62E-EAC704EA037E}">
      <formula1>"一般,特定,　"</formula1>
    </dataValidation>
    <dataValidation type="list" imeMode="halfAlpha" allowBlank="1" showInputMessage="1" showErrorMessage="1" error="リストから選択してください" sqref="L228:M228" xr:uid="{9F398AB7-D6C2-49C6-A8C0-0FA7A131B798}">
      <formula1>"①,②,③,④,⑤,○,　"</formula1>
    </dataValidation>
    <dataValidation type="list" imeMode="halfAlpha" allowBlank="1" showInputMessage="1" showErrorMessage="1" error="リストから選択してください" sqref="N228:O228" xr:uid="{EEBE8021-46A7-4183-B776-288DA69F29D7}">
      <formula1>"一般,特定,　"</formula1>
    </dataValidation>
    <dataValidation type="whole" imeMode="halfAlpha" allowBlank="1" showInputMessage="1" showErrorMessage="1" error="有効な数字を入力してください" sqref="P228:Q228" xr:uid="{08746874-D776-4E6D-BBD0-DC5FAD4E67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0025EA3D-232F-4406-A2EB-9087A7A7607D}">
      <formula1>-9999999999</formula1>
      <formula2>9999999999</formula2>
    </dataValidation>
    <dataValidation type="list" imeMode="halfAlpha" allowBlank="1" showInputMessage="1" showErrorMessage="1" error="リストから選択してください" sqref="U228:W228" xr:uid="{6D538252-DD78-421C-82E6-B3155A6DC75B}">
      <formula1>"一般,特定,　"</formula1>
    </dataValidation>
    <dataValidation type="list" imeMode="halfAlpha" allowBlank="1" showInputMessage="1" showErrorMessage="1" error="リストから選択してください" sqref="L229:M229" xr:uid="{CA6DE63C-45D6-453C-AA9F-F24E3F3276E5}">
      <formula1>"①,②,③,④,⑤,○,　"</formula1>
    </dataValidation>
    <dataValidation type="list" imeMode="halfAlpha" allowBlank="1" showInputMessage="1" showErrorMessage="1" error="リストから選択してください" sqref="N229:O229" xr:uid="{F42975F6-633F-413A-A6C2-9F2AF3B99B49}">
      <formula1>"一般,特定,　"</formula1>
    </dataValidation>
    <dataValidation type="whole" imeMode="halfAlpha" allowBlank="1" showInputMessage="1" showErrorMessage="1" error="有効な数字を入力してください" sqref="P229:Q229" xr:uid="{3AD31A5A-EBD9-4A88-94CA-100B3E160C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EFDFC5D7-2C84-4683-9717-41A463528A30}">
      <formula1>-9999999999</formula1>
      <formula2>9999999999</formula2>
    </dataValidation>
    <dataValidation type="list" imeMode="halfAlpha" allowBlank="1" showInputMessage="1" showErrorMessage="1" error="リストから選択してください" sqref="U229:W229" xr:uid="{D4B1057D-2181-4BA1-9ECB-5FDEFEE33B21}">
      <formula1>"一般,特定,　"</formula1>
    </dataValidation>
    <dataValidation type="list" imeMode="halfAlpha" allowBlank="1" showInputMessage="1" showErrorMessage="1" error="リストから選択してください" sqref="L230:M230" xr:uid="{256FF901-99CB-46CF-A053-4161AA202EFE}">
      <formula1>"①,②,③,④,⑤,○,　"</formula1>
    </dataValidation>
    <dataValidation type="list" imeMode="halfAlpha" allowBlank="1" showInputMessage="1" showErrorMessage="1" error="リストから選択してください" sqref="N230:O230" xr:uid="{C6CF1E06-7565-4697-B117-10FDE96A97E7}">
      <formula1>"一般,特定,　"</formula1>
    </dataValidation>
    <dataValidation type="whole" imeMode="halfAlpha" allowBlank="1" showInputMessage="1" showErrorMessage="1" error="有効な数字を入力してください" sqref="P230:Q230" xr:uid="{AF4A254F-15DD-494A-91F3-B8DF8AB927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74B14C77-21B9-48D6-B56C-BF1E6A19F917}">
      <formula1>-9999999999</formula1>
      <formula2>9999999999</formula2>
    </dataValidation>
    <dataValidation type="list" imeMode="halfAlpha" allowBlank="1" showInputMessage="1" showErrorMessage="1" error="リストから選択してください" sqref="U230:W230" xr:uid="{BA5CAB59-9100-4CE7-8544-7BD309684345}">
      <formula1>"一般,特定,　"</formula1>
    </dataValidation>
    <dataValidation type="list" imeMode="halfAlpha" allowBlank="1" showInputMessage="1" showErrorMessage="1" error="リストから選択してください" sqref="L231:M231" xr:uid="{1AAF7865-AD51-4A3A-8CE5-B28A3A0BF2F9}">
      <formula1>"①,②,③,④,⑤,○,　"</formula1>
    </dataValidation>
    <dataValidation type="list" imeMode="halfAlpha" allowBlank="1" showInputMessage="1" showErrorMessage="1" error="リストから選択してください" sqref="N231:O231" xr:uid="{11B7A703-BC94-43DD-BCE6-2F104B4167D9}">
      <formula1>"一般,特定,　"</formula1>
    </dataValidation>
    <dataValidation type="whole" imeMode="halfAlpha" allowBlank="1" showInputMessage="1" showErrorMessage="1" error="有効な数字を入力してください" sqref="P231:Q231" xr:uid="{6A14D7A4-7EA5-434C-B09E-8D0B47D26CF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C963E560-960B-428A-888C-835CF5901810}">
      <formula1>-9999999999</formula1>
      <formula2>9999999999</formula2>
    </dataValidation>
    <dataValidation type="list" imeMode="halfAlpha" allowBlank="1" showInputMessage="1" showErrorMessage="1" error="リストから選択してください" sqref="U231:W231" xr:uid="{13EDA389-E574-49C8-BE67-DF4F8366DD12}">
      <formula1>"一般,特定,　"</formula1>
    </dataValidation>
    <dataValidation type="list" imeMode="halfAlpha" allowBlank="1" showInputMessage="1" showErrorMessage="1" error="リストから選択してください" sqref="L232:M232" xr:uid="{69BD5C27-B8D8-4F9A-9E65-AB7B078CA3C5}">
      <formula1>"①,②,③,④,⑤,○,　"</formula1>
    </dataValidation>
    <dataValidation type="list" imeMode="halfAlpha" allowBlank="1" showInputMessage="1" showErrorMessage="1" error="リストから選択してください" sqref="N232:O232" xr:uid="{0F851611-F3EE-46C1-8E2D-C926BB4E1514}">
      <formula1>"一般,特定,　"</formula1>
    </dataValidation>
    <dataValidation type="whole" imeMode="halfAlpha" allowBlank="1" showInputMessage="1" showErrorMessage="1" error="有効な数字を入力してください" sqref="P232:Q232" xr:uid="{858917E5-559F-4599-9AFA-AE68F24DC7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31EA9DDD-7E94-4293-BD17-472BCE8B5B02}">
      <formula1>-9999999999</formula1>
      <formula2>9999999999</formula2>
    </dataValidation>
    <dataValidation type="list" imeMode="halfAlpha" allowBlank="1" showInputMessage="1" showErrorMessage="1" error="リストから選択してください" sqref="U232:W232" xr:uid="{2F5D5641-3202-48C1-B795-C458C980F2A8}">
      <formula1>"一般,特定,　"</formula1>
    </dataValidation>
    <dataValidation type="list" imeMode="halfAlpha" allowBlank="1" showInputMessage="1" showErrorMessage="1" error="リストから選択してください" sqref="L233:M233" xr:uid="{2F910A1D-6B05-4A1D-B5CD-6266B0A7218C}">
      <formula1>"①,②,③,④,⑤,○,　"</formula1>
    </dataValidation>
    <dataValidation type="list" imeMode="halfAlpha" allowBlank="1" showInputMessage="1" showErrorMessage="1" error="リストから選択してください" sqref="N233:O233" xr:uid="{D275B902-F4EA-43C6-B626-198D8040A3EF}">
      <formula1>"一般,特定,　"</formula1>
    </dataValidation>
    <dataValidation type="whole" imeMode="halfAlpha" allowBlank="1" showInputMessage="1" showErrorMessage="1" error="有効な数字を入力してください" sqref="P233:Q233" xr:uid="{D344F400-5D5A-4734-BEB9-C172A685C6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C7AA2361-FEE4-4811-92C9-5D351386F1D1}">
      <formula1>-9999999999</formula1>
      <formula2>9999999999</formula2>
    </dataValidation>
    <dataValidation type="list" imeMode="halfAlpha" allowBlank="1" showInputMessage="1" showErrorMessage="1" error="リストから選択してください" sqref="U233:W233" xr:uid="{8C81B25F-9A16-4681-ACA1-BA325EEC5DCA}">
      <formula1>"一般,特定,　"</formula1>
    </dataValidation>
    <dataValidation type="list" imeMode="halfAlpha" allowBlank="1" showInputMessage="1" showErrorMessage="1" error="リストから選択してください" sqref="L234:M234" xr:uid="{F9D24C51-23D1-4CFB-947D-916D3FE90BE0}">
      <formula1>"①,②,③,④,⑤,○,　"</formula1>
    </dataValidation>
    <dataValidation type="list" imeMode="halfAlpha" allowBlank="1" showInputMessage="1" showErrorMessage="1" error="リストから選択してください" sqref="N234:O234" xr:uid="{8180CD11-72C2-4ABC-B8D7-C998588A5195}">
      <formula1>"一般,特定,　"</formula1>
    </dataValidation>
    <dataValidation type="whole" imeMode="halfAlpha" allowBlank="1" showInputMessage="1" showErrorMessage="1" error="有効な数字を入力してください" sqref="P234:Q234" xr:uid="{44A51C5A-2F96-45B6-A493-94A51DA3CD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C82AA53F-3987-4C53-9C52-7D8CF7F2D435}">
      <formula1>-9999999999</formula1>
      <formula2>9999999999</formula2>
    </dataValidation>
    <dataValidation type="list" imeMode="halfAlpha" allowBlank="1" showInputMessage="1" showErrorMessage="1" error="リストから選択してください" sqref="U234:W234" xr:uid="{9980B18B-F717-45D8-88C3-454F312FAF9B}">
      <formula1>"一般,特定,　"</formula1>
    </dataValidation>
    <dataValidation type="list" imeMode="halfAlpha" allowBlank="1" showInputMessage="1" showErrorMessage="1" error="リストから選択してください" sqref="L235:M235" xr:uid="{2EBC0521-10CF-4247-9AC3-A91347185DDC}">
      <formula1>"①,②,③,④,⑤,○,　"</formula1>
    </dataValidation>
    <dataValidation type="list" imeMode="halfAlpha" allowBlank="1" showInputMessage="1" showErrorMessage="1" error="リストから選択してください" sqref="N235:O235" xr:uid="{482B4942-A1E9-4927-BE41-289F140455A5}">
      <formula1>"一般,特定,　"</formula1>
    </dataValidation>
    <dataValidation type="whole" imeMode="halfAlpha" allowBlank="1" showInputMessage="1" showErrorMessage="1" error="有効な数字を入力してください" sqref="P235:Q235" xr:uid="{18928E0C-753E-4A74-A08B-A3B6FA9DF7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2A534CAF-6ACB-4E76-B6AA-DB9EF6B3DF15}">
      <formula1>-9999999999</formula1>
      <formula2>9999999999</formula2>
    </dataValidation>
    <dataValidation type="list" imeMode="halfAlpha" allowBlank="1" showInputMessage="1" showErrorMessage="1" error="リストから選択してください" sqref="U235:W235" xr:uid="{6CAA75D8-88B0-459D-A60A-ABD0FFF3E3FE}">
      <formula1>"一般,特定,　"</formula1>
    </dataValidation>
    <dataValidation type="list" imeMode="halfAlpha" allowBlank="1" showInputMessage="1" showErrorMessage="1" error="リストから選択してください" sqref="L236:M236" xr:uid="{9B615861-6843-4C35-9A12-9C69F7A828B7}">
      <formula1>"①,②,③,④,⑤,○,　"</formula1>
    </dataValidation>
    <dataValidation type="list" imeMode="halfAlpha" allowBlank="1" showInputMessage="1" showErrorMessage="1" error="リストから選択してください" sqref="N236:O236" xr:uid="{BEC5D35C-B46A-4080-9FBD-0C9C77E03406}">
      <formula1>"一般,特定,　"</formula1>
    </dataValidation>
    <dataValidation type="whole" imeMode="halfAlpha" allowBlank="1" showInputMessage="1" showErrorMessage="1" error="有効な数字を入力してください" sqref="P236:Q236" xr:uid="{DC98FF06-2CD7-4305-A274-3221C59FB8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A532B510-5F3D-4047-B865-B7D5791F8330}">
      <formula1>-9999999999</formula1>
      <formula2>9999999999</formula2>
    </dataValidation>
    <dataValidation type="list" imeMode="halfAlpha" allowBlank="1" showInputMessage="1" showErrorMessage="1" error="リストから選択してください" sqref="U236:W236" xr:uid="{03EA0005-8338-4098-A164-09337A2DEC34}">
      <formula1>"一般,特定,　"</formula1>
    </dataValidation>
    <dataValidation type="list" imeMode="halfAlpha" allowBlank="1" showInputMessage="1" showErrorMessage="1" error="リストから選択してください" sqref="L237:M237" xr:uid="{B62700F9-9220-464F-A687-D813190E4051}">
      <formula1>"①,②,③,④,⑤,○,　"</formula1>
    </dataValidation>
    <dataValidation type="list" imeMode="halfAlpha" allowBlank="1" showInputMessage="1" showErrorMessage="1" error="リストから選択してください" sqref="N237:O237" xr:uid="{AE7BC449-90B8-4FF0-B68C-9D8519DD41D8}">
      <formula1>"一般,特定,　"</formula1>
    </dataValidation>
    <dataValidation type="whole" imeMode="halfAlpha" allowBlank="1" showInputMessage="1" showErrorMessage="1" error="有効な数字を入力してください" sqref="P237:Q237" xr:uid="{EDB0C5E7-89F6-45AE-949F-D85A65DC24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62B45D4E-A6FD-4534-A18B-2543B419D441}">
      <formula1>-9999999999</formula1>
      <formula2>9999999999</formula2>
    </dataValidation>
    <dataValidation type="list" imeMode="halfAlpha" allowBlank="1" showInputMessage="1" showErrorMessage="1" error="リストから選択してください" sqref="U237:W237" xr:uid="{8800D52A-7534-44F8-A4F5-A8E2D818537C}">
      <formula1>"一般,特定,　"</formula1>
    </dataValidation>
    <dataValidation type="list" imeMode="halfAlpha" allowBlank="1" showInputMessage="1" showErrorMessage="1" error="リストから選択してください" sqref="L238:M238" xr:uid="{DBD3CCE9-E497-4E7B-9F1C-BBD0C98EBD45}">
      <formula1>"①,②,③,④,⑤,○,　"</formula1>
    </dataValidation>
    <dataValidation type="list" imeMode="halfAlpha" allowBlank="1" showInputMessage="1" showErrorMessage="1" error="リストから選択してください" sqref="N238:O238" xr:uid="{BAFA8582-F896-49D1-9CD0-7248A5C2952B}">
      <formula1>"一般,特定,　"</formula1>
    </dataValidation>
    <dataValidation type="whole" imeMode="halfAlpha" allowBlank="1" showInputMessage="1" showErrorMessage="1" error="有効な数字を入力してください" sqref="P238:Q238" xr:uid="{40028017-9840-4E70-9801-D400835C0F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9EB360DD-CC6E-460B-97B3-22D7EF74972D}">
      <formula1>-9999999999</formula1>
      <formula2>9999999999</formula2>
    </dataValidation>
    <dataValidation type="list" imeMode="halfAlpha" allowBlank="1" showInputMessage="1" showErrorMessage="1" error="リストから選択してください" sqref="U238:W238" xr:uid="{A2F08A23-4361-449E-BB89-E991432C01CF}">
      <formula1>"一般,特定,　"</formula1>
    </dataValidation>
    <dataValidation type="list" imeMode="halfAlpha" allowBlank="1" showInputMessage="1" showErrorMessage="1" error="リストから選択してください" sqref="L239:M239" xr:uid="{BA7323F5-C7DE-44E6-AEE2-FC25B87872FC}">
      <formula1>"①,②,③,④,⑤,○,　"</formula1>
    </dataValidation>
    <dataValidation type="list" imeMode="halfAlpha" allowBlank="1" showInputMessage="1" showErrorMessage="1" error="リストから選択してください" sqref="N239:O239" xr:uid="{8B062E5A-71B7-4F07-B3E2-9BF3FD243838}">
      <formula1>"一般,特定,　"</formula1>
    </dataValidation>
    <dataValidation type="whole" imeMode="halfAlpha" allowBlank="1" showInputMessage="1" showErrorMessage="1" error="有効な数字を入力してください" sqref="P239:Q239" xr:uid="{68F25F8E-1747-41E0-BD93-AE92663B32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24E93C1E-3809-4841-99BB-A5ADAD43D6CD}">
      <formula1>-9999999999</formula1>
      <formula2>9999999999</formula2>
    </dataValidation>
    <dataValidation type="list" imeMode="halfAlpha" allowBlank="1" showInputMessage="1" showErrorMessage="1" error="リストから選択してください" sqref="U239:W239" xr:uid="{83C6BD3C-8FC7-4301-ABD6-C1D873F9438B}">
      <formula1>"一般,特定,　"</formula1>
    </dataValidation>
    <dataValidation type="list" imeMode="halfAlpha" allowBlank="1" showInputMessage="1" showErrorMessage="1" error="リストから選択してください" sqref="L240:M240" xr:uid="{263A350A-605E-4510-BB86-6402B5A159DA}">
      <formula1>"①,②,③,④,⑤,○,　"</formula1>
    </dataValidation>
    <dataValidation type="list" imeMode="halfAlpha" allowBlank="1" showInputMessage="1" showErrorMessage="1" error="リストから選択してください" sqref="N240:O240" xr:uid="{92839206-F8BF-491B-8570-6A8E6818312A}">
      <formula1>"一般,特定,　"</formula1>
    </dataValidation>
    <dataValidation type="whole" imeMode="halfAlpha" allowBlank="1" showInputMessage="1" showErrorMessage="1" error="有効な数字を入力してください" sqref="P240:Q240" xr:uid="{3F2FAF14-32CC-49EB-ADB8-FD4C9D6428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3D61699C-9EF1-4DC6-AA28-9C06672024FC}">
      <formula1>-9999999999</formula1>
      <formula2>9999999999</formula2>
    </dataValidation>
    <dataValidation type="list" imeMode="halfAlpha" allowBlank="1" showInputMessage="1" showErrorMessage="1" error="リストから選択してください" sqref="U240:W240" xr:uid="{D2D0B209-2F28-407A-B070-D485A775564A}">
      <formula1>"一般,特定,　"</formula1>
    </dataValidation>
    <dataValidation type="list" imeMode="halfAlpha" allowBlank="1" showInputMessage="1" showErrorMessage="1" error="リストから選択してください" sqref="L241:M241" xr:uid="{4B565DEA-AA03-42D3-BDF2-1A487D8D6562}">
      <formula1>"①,②,③,④,⑤,○,　"</formula1>
    </dataValidation>
    <dataValidation type="list" imeMode="halfAlpha" allowBlank="1" showInputMessage="1" showErrorMessage="1" error="リストから選択してください" sqref="N241:O241" xr:uid="{A5FB1918-213E-4FE3-91C7-163671917148}">
      <formula1>"一般,特定,　"</formula1>
    </dataValidation>
    <dataValidation type="whole" imeMode="halfAlpha" allowBlank="1" showInputMessage="1" showErrorMessage="1" error="有効な数字を入力してください" sqref="P241:Q241" xr:uid="{73227F14-38E9-44BF-BD44-606C5725C68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ECD87E18-87D3-48AB-9DD5-38206AC40163}">
      <formula1>-9999999999</formula1>
      <formula2>9999999999</formula2>
    </dataValidation>
    <dataValidation type="list" imeMode="halfAlpha" allowBlank="1" showInputMessage="1" showErrorMessage="1" error="リストから選択してください" sqref="U241:W241" xr:uid="{E0AD5573-B018-41AC-A95F-1AC3E6369F65}">
      <formula1>"一般,特定,　"</formula1>
    </dataValidation>
    <dataValidation type="list" imeMode="halfAlpha" allowBlank="1" showInputMessage="1" showErrorMessage="1" error="リストから選択してください" sqref="L242:M242" xr:uid="{9B131187-67F3-4326-AA99-68A3EF63EA96}">
      <formula1>"①,②,③,④,⑤,○,　"</formula1>
    </dataValidation>
    <dataValidation type="list" imeMode="halfAlpha" allowBlank="1" showInputMessage="1" showErrorMessage="1" error="リストから選択してください" sqref="N242:O242" xr:uid="{98BF27CE-8FE2-4E7A-A99B-80BA2B6D476F}">
      <formula1>"一般,特定,　"</formula1>
    </dataValidation>
    <dataValidation type="whole" imeMode="halfAlpha" allowBlank="1" showInputMessage="1" showErrorMessage="1" error="有効な数字を入力してください" sqref="P242:Q242" xr:uid="{65D383B7-55BB-4E94-AD1E-BA20AD9D5D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B53CCE23-6A9C-4247-A504-327F5AFCE5EB}">
      <formula1>-9999999999</formula1>
      <formula2>9999999999</formula2>
    </dataValidation>
    <dataValidation type="list" imeMode="halfAlpha" allowBlank="1" showInputMessage="1" showErrorMessage="1" error="リストから選択してください" sqref="U242:W242" xr:uid="{95238FDD-950D-437F-B649-F3C7171C1EC3}">
      <formula1>"一般,特定,　"</formula1>
    </dataValidation>
    <dataValidation type="list" imeMode="halfAlpha" allowBlank="1" showInputMessage="1" showErrorMessage="1" error="リストから選択してください" sqref="L243:M243" xr:uid="{5735DDD7-0C8F-4F7C-8AF7-B846662388C7}">
      <formula1>"①,②,③,④,⑤,○,　"</formula1>
    </dataValidation>
    <dataValidation type="list" imeMode="halfAlpha" allowBlank="1" showInputMessage="1" showErrorMessage="1" error="リストから選択してください" sqref="N243:O243" xr:uid="{B73A49A7-1923-4582-BF9A-5DC9C2CEEC96}">
      <formula1>"一般,特定,　"</formula1>
    </dataValidation>
    <dataValidation type="whole" imeMode="halfAlpha" allowBlank="1" showInputMessage="1" showErrorMessage="1" error="有効な数字を入力してください" sqref="P243:Q243" xr:uid="{848C9311-4CCE-4A1F-8747-B9ED8696C5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5F3EB33F-2A62-4E65-82B5-DDEB90484118}">
      <formula1>-9999999999</formula1>
      <formula2>9999999999</formula2>
    </dataValidation>
    <dataValidation type="list" imeMode="halfAlpha" allowBlank="1" showInputMessage="1" showErrorMessage="1" error="リストから選択してください" sqref="U243:W243" xr:uid="{647538EE-286A-4E4F-A97D-0CA173D4D06A}">
      <formula1>"一般,特定,　"</formula1>
    </dataValidation>
    <dataValidation type="list" imeMode="halfAlpha" allowBlank="1" showInputMessage="1" showErrorMessage="1" error="リストから選択してください" sqref="L244:M244" xr:uid="{B34695B4-1FFA-471D-83C3-94DBAB6F4D6F}">
      <formula1>"①,②,③,④,⑤,○,　"</formula1>
    </dataValidation>
    <dataValidation type="list" imeMode="halfAlpha" allowBlank="1" showInputMessage="1" showErrorMessage="1" error="リストから選択してください" sqref="N244:O244" xr:uid="{9FF6439F-0D4C-4359-B6AA-7961B3A24455}">
      <formula1>"一般,特定,　"</formula1>
    </dataValidation>
    <dataValidation type="whole" imeMode="halfAlpha" allowBlank="1" showInputMessage="1" showErrorMessage="1" error="有効な数字を入力してください" sqref="P244:Q244" xr:uid="{223131CA-5D5A-4B70-861F-FFFEC5438F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2CA44A2C-973B-4129-AF95-DF68399B4925}">
      <formula1>-9999999999</formula1>
      <formula2>9999999999</formula2>
    </dataValidation>
    <dataValidation type="list" imeMode="halfAlpha" allowBlank="1" showInputMessage="1" showErrorMessage="1" error="リストから選択してください" sqref="U244:W244" xr:uid="{B1A0DD7A-A639-4E44-8B93-7998F2A3FE24}">
      <formula1>"一般,特定,　"</formula1>
    </dataValidation>
    <dataValidation type="list" imeMode="halfAlpha" allowBlank="1" showInputMessage="1" showErrorMessage="1" error="リストから選択してください" sqref="L245:M245" xr:uid="{2FD24635-684F-4C8D-9A66-E0631E49B900}">
      <formula1>"①,②,③,④,⑤,○,　"</formula1>
    </dataValidation>
    <dataValidation type="list" imeMode="halfAlpha" allowBlank="1" showInputMessage="1" showErrorMessage="1" error="リストから選択してください" sqref="N245:O245" xr:uid="{2ED1517E-9895-4E68-99E2-73C41FA97CF7}">
      <formula1>"一般,特定,　"</formula1>
    </dataValidation>
    <dataValidation type="whole" imeMode="halfAlpha" allowBlank="1" showInputMessage="1" showErrorMessage="1" error="有効な数字を入力してください" sqref="P245:Q245" xr:uid="{A9A025F2-6D4A-4814-9DBD-8E7F1649187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6AECBC03-7ADD-4482-BDD8-369035F46DD1}">
      <formula1>-9999999999</formula1>
      <formula2>9999999999</formula2>
    </dataValidation>
    <dataValidation type="list" imeMode="halfAlpha" allowBlank="1" showInputMessage="1" showErrorMessage="1" error="リストから選択してください" sqref="U245:W245" xr:uid="{BEE42A83-73A5-4236-9692-3149CC339105}">
      <formula1>"一般,特定,　"</formula1>
    </dataValidation>
    <dataValidation type="list" imeMode="halfAlpha" allowBlank="1" showInputMessage="1" showErrorMessage="1" error="リストから選択してください" sqref="L246:M246" xr:uid="{600539A9-FFB4-4D86-A391-CADB5C7A1996}">
      <formula1>"①,②,③,④,⑤,○,　"</formula1>
    </dataValidation>
    <dataValidation type="whole" imeMode="halfAlpha" allowBlank="1" showInputMessage="1" showErrorMessage="1" error="有効な数字を入力してください。10兆円以上になる場合は、9,999,999,999と入力してください" sqref="R246:T246" xr:uid="{63AF2453-B3AF-4FD1-90BC-4626387C9B3B}">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207</v>
      </c>
    </row>
    <row r="4" spans="1:1" x14ac:dyDescent="0.15">
      <c r="A4" s="113" t="s">
        <v>208</v>
      </c>
    </row>
    <row r="10" spans="1:1" x14ac:dyDescent="0.15">
      <c r="A10" s="84" t="s">
        <v>187</v>
      </c>
    </row>
    <row r="11" spans="1:1" x14ac:dyDescent="0.15">
      <c r="A11" s="84" t="s">
        <v>16</v>
      </c>
    </row>
    <row r="12" spans="1:1" x14ac:dyDescent="0.15">
      <c r="A12" s="84" t="s">
        <v>17</v>
      </c>
    </row>
    <row r="13" spans="1:1" x14ac:dyDescent="0.15">
      <c r="A13" s="84" t="s">
        <v>18</v>
      </c>
    </row>
    <row r="14" spans="1:1" x14ac:dyDescent="0.15">
      <c r="A14" s="84" t="s">
        <v>19</v>
      </c>
    </row>
    <row r="15" spans="1:1" x14ac:dyDescent="0.15">
      <c r="A15" s="84" t="s">
        <v>20</v>
      </c>
    </row>
    <row r="16" spans="1:1" x14ac:dyDescent="0.15">
      <c r="A16" s="84" t="s">
        <v>21</v>
      </c>
    </row>
    <row r="17" spans="1:1" x14ac:dyDescent="0.15">
      <c r="A17" s="84" t="s">
        <v>22</v>
      </c>
    </row>
    <row r="18" spans="1:1" x14ac:dyDescent="0.15">
      <c r="A18" s="84" t="s">
        <v>23</v>
      </c>
    </row>
    <row r="19" spans="1:1" x14ac:dyDescent="0.15">
      <c r="A19" s="84" t="s">
        <v>24</v>
      </c>
    </row>
    <row r="20" spans="1:1" x14ac:dyDescent="0.15">
      <c r="A20" s="84" t="s">
        <v>25</v>
      </c>
    </row>
    <row r="21" spans="1:1" x14ac:dyDescent="0.15">
      <c r="A21" s="84" t="s">
        <v>26</v>
      </c>
    </row>
    <row r="22" spans="1:1" x14ac:dyDescent="0.15">
      <c r="A22" s="84" t="s">
        <v>27</v>
      </c>
    </row>
    <row r="23" spans="1:1" x14ac:dyDescent="0.15">
      <c r="A23" s="84" t="s">
        <v>28</v>
      </c>
    </row>
    <row r="24" spans="1:1" x14ac:dyDescent="0.15">
      <c r="A24" s="84" t="s">
        <v>29</v>
      </c>
    </row>
    <row r="25" spans="1:1" x14ac:dyDescent="0.15">
      <c r="A25" s="84" t="s">
        <v>30</v>
      </c>
    </row>
    <row r="26" spans="1:1" x14ac:dyDescent="0.15">
      <c r="A26" s="84" t="s">
        <v>31</v>
      </c>
    </row>
    <row r="27" spans="1:1" x14ac:dyDescent="0.15">
      <c r="A27" s="84" t="s">
        <v>32</v>
      </c>
    </row>
    <row r="28" spans="1:1" x14ac:dyDescent="0.15">
      <c r="A28" s="84" t="s">
        <v>33</v>
      </c>
    </row>
    <row r="29" spans="1:1" x14ac:dyDescent="0.15">
      <c r="A29" s="84" t="s">
        <v>34</v>
      </c>
    </row>
    <row r="30" spans="1:1" x14ac:dyDescent="0.15">
      <c r="A30" s="84" t="s">
        <v>35</v>
      </c>
    </row>
    <row r="31" spans="1:1" x14ac:dyDescent="0.15">
      <c r="A31" s="84" t="s">
        <v>36</v>
      </c>
    </row>
    <row r="32" spans="1:1" x14ac:dyDescent="0.15">
      <c r="A32" s="84" t="s">
        <v>37</v>
      </c>
    </row>
    <row r="33" spans="1:1" x14ac:dyDescent="0.15">
      <c r="A33" s="84" t="s">
        <v>38</v>
      </c>
    </row>
    <row r="34" spans="1:1" x14ac:dyDescent="0.15">
      <c r="A34" s="84" t="s">
        <v>39</v>
      </c>
    </row>
    <row r="35" spans="1:1" x14ac:dyDescent="0.15">
      <c r="A35" s="84" t="s">
        <v>40</v>
      </c>
    </row>
    <row r="36" spans="1:1" x14ac:dyDescent="0.15">
      <c r="A36" s="84" t="s">
        <v>41</v>
      </c>
    </row>
    <row r="37" spans="1:1" x14ac:dyDescent="0.15">
      <c r="A37" s="84" t="s">
        <v>42</v>
      </c>
    </row>
    <row r="38" spans="1:1" x14ac:dyDescent="0.15">
      <c r="A38" s="84" t="s">
        <v>43</v>
      </c>
    </row>
    <row r="39" spans="1:1" x14ac:dyDescent="0.15">
      <c r="A39" s="84" t="s">
        <v>44</v>
      </c>
    </row>
    <row r="40" spans="1:1" x14ac:dyDescent="0.15">
      <c r="A40" s="84" t="s">
        <v>45</v>
      </c>
    </row>
    <row r="41" spans="1:1" x14ac:dyDescent="0.15">
      <c r="A41" s="84" t="s">
        <v>46</v>
      </c>
    </row>
    <row r="42" spans="1:1" x14ac:dyDescent="0.15">
      <c r="A42" s="84" t="s">
        <v>47</v>
      </c>
    </row>
    <row r="43" spans="1:1" x14ac:dyDescent="0.15">
      <c r="A43" s="84" t="s">
        <v>48</v>
      </c>
    </row>
    <row r="44" spans="1:1" x14ac:dyDescent="0.15">
      <c r="A44" s="84" t="s">
        <v>49</v>
      </c>
    </row>
    <row r="45" spans="1:1" x14ac:dyDescent="0.15">
      <c r="A45" s="84" t="s">
        <v>50</v>
      </c>
    </row>
    <row r="46" spans="1:1" x14ac:dyDescent="0.15">
      <c r="A46" s="84" t="s">
        <v>51</v>
      </c>
    </row>
    <row r="47" spans="1:1" x14ac:dyDescent="0.15">
      <c r="A47" s="84" t="s">
        <v>52</v>
      </c>
    </row>
    <row r="48" spans="1:1" x14ac:dyDescent="0.15">
      <c r="A48" s="84" t="s">
        <v>53</v>
      </c>
    </row>
    <row r="49" spans="1:1" x14ac:dyDescent="0.15">
      <c r="A49" s="84" t="s">
        <v>54</v>
      </c>
    </row>
    <row r="50" spans="1:1" x14ac:dyDescent="0.15">
      <c r="A50" s="84" t="s">
        <v>55</v>
      </c>
    </row>
    <row r="51" spans="1:1" x14ac:dyDescent="0.15">
      <c r="A51" s="84" t="s">
        <v>56</v>
      </c>
    </row>
    <row r="52" spans="1:1" x14ac:dyDescent="0.15">
      <c r="A52" s="84" t="s">
        <v>57</v>
      </c>
    </row>
    <row r="53" spans="1:1" x14ac:dyDescent="0.15">
      <c r="A53" s="84" t="s">
        <v>58</v>
      </c>
    </row>
    <row r="54" spans="1:1" x14ac:dyDescent="0.15">
      <c r="A54" s="84" t="s">
        <v>59</v>
      </c>
    </row>
    <row r="55" spans="1:1" x14ac:dyDescent="0.15">
      <c r="A55" s="84" t="s">
        <v>60</v>
      </c>
    </row>
    <row r="56" spans="1:1" x14ac:dyDescent="0.15">
      <c r="A56" s="84" t="s">
        <v>61</v>
      </c>
    </row>
    <row r="57" spans="1:1" x14ac:dyDescent="0.15">
      <c r="A57" s="84" t="s">
        <v>62</v>
      </c>
    </row>
  </sheetData>
  <sheetProtection algorithmName="SHA-512" hashValue="hHALXJrOFky+ZGJ2++znaBt89INbTqRCrEwOSNt8M6v7bu82NMxu3TanlYzDjFlGbyhkUY8wNXOHyWZt652Z+w==" saltValue="J4/JDQdEMmuqVIkdZF19iw=="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2025-11-21T00:16:41Z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