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15" yWindow="-15" windowWidth="20520" windowHeight="26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W34" i="9" l="1"/>
  <c r="BW35" i="9" s="1"/>
  <c r="BW36" i="9" s="1"/>
  <c r="BW37" i="9" s="1"/>
  <c r="BW38" i="9" s="1"/>
  <c r="BW39" i="9" s="1"/>
  <c r="CO34" i="9" l="1"/>
</calcChain>
</file>

<file path=xl/sharedStrings.xml><?xml version="1.0" encoding="utf-8"?>
<sst xmlns="http://schemas.openxmlformats.org/spreadsheetml/2006/main" count="1005" uniqueCount="539">
  <si>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</si>
  <si>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</si>
  <si>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</si>
  <si>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</si>
  <si>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</si>
  <si>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</si>
  <si>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</si>
  <si>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</si>
  <si>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</si>
  <si>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</si>
  <si>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</si>
  <si>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</si>
  <si>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</si>
  <si>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</si>
  <si>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</si>
  <si>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</si>
  <si>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</si>
  <si>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</si>
  <si>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</si>
  <si>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</si>
  <si>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</si>
  <si>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</si>
  <si>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</si>
  <si>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</si>
  <si>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</si>
  <si>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</si>
  <si>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</si>
  <si>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</si>
  <si>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</si>
  <si>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</si>
  <si>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</si>
  <si>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</si>
  <si>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</si>
  <si>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</si>
  <si>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</si>
  <si>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</si>
  <si>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</si>
  <si>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</si>
  <si>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</si>
  <si>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</si>
  <si>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</si>
  <si>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</si>
  <si>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</si>
  <si>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</si>
  <si>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</si>
  <si>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</si>
  <si>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</si>
  <si>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</si>
  <si>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</si>
  <si>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</si>
  <si>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</si>
  <si>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</si>
  <si>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</si>
  <si>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</si>
  <si>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</si>
  <si>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</si>
  <si>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</si>
  <si>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</si>
  <si>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</si>
  <si>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</si>
  <si>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</si>
  <si>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</si>
  <si>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</si>
  <si>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</si>
  <si>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</si>
  <si>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</si>
  <si>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</si>
  <si>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</si>
  <si>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</si>
  <si>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</si>
  <si>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</si>
  <si>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</si>
  <si>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</si>
  <si>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</si>
  <si>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</si>
  <si>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</si>
  <si>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</si>
  <si>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</si>
  <si>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</si>
  <si>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</si>
  <si>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</si>
  <si>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菊陽町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</si>
  <si>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</si>
  <si>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</si>
  <si>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</si>
  <si>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</si>
  <si>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</si>
  <si>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</si>
  <si>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</si>
  <si>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</si>
  <si>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</si>
  <si>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</si>
  <si>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</si>
  <si>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</si>
  <si>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</si>
  <si>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</si>
  <si>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</si>
  <si>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</si>
  <si>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</si>
  <si>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</si>
  <si>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</si>
  <si>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</si>
  <si>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</si>
  <si>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</si>
  <si>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</si>
  <si>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</si>
  <si>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</si>
  <si>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</si>
  <si>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</si>
  <si>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</si>
  <si>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</si>
  <si>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</si>
  <si>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</si>
  <si>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</si>
  <si>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</si>
  <si>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</si>
  <si>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</si>
  <si>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</si>
  <si>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</si>
  <si>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</si>
  <si>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</si>
  <si>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</si>
  <si>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</si>
  <si>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</si>
  <si>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</si>
  <si>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</si>
  <si>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</si>
  <si>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</si>
  <si>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</si>
  <si>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</si>
  <si>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</si>
  <si>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</si>
  <si>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</si>
  <si>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</si>
  <si>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</si>
  <si>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</si>
  <si>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</si>
  <si>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</si>
  <si>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</si>
  <si>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</si>
  <si>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</si>
  <si>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</si>
  <si>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</si>
  <si>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</si>
  <si>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</si>
  <si>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</si>
  <si>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</si>
  <si>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</si>
  <si>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</si>
  <si>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</si>
  <si>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</si>
  <si>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</si>
  <si>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</si>
  <si>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</si>
  <si>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</si>
  <si>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</si>
  <si>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</si>
  <si>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</si>
  <si>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</si>
  <si>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</si>
  <si>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</si>
  <si>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</si>
  <si>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</si>
  <si>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</si>
  <si>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</si>
  <si>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</si>
  <si>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</si>
  <si>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</si>
  <si>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</si>
  <si>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</si>
  <si>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</si>
  <si>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</si>
  <si>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</si>
  <si>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</si>
  <si>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</si>
  <si>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</si>
  <si>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</si>
  <si>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</si>
  <si>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</si>
  <si>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</si>
  <si>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</si>
  <si>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</si>
  <si>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</si>
  <si>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</si>
  <si>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</si>
  <si>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</si>
  <si>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</si>
  <si>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</si>
  <si>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</si>
  <si>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</si>
  <si>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</si>
  <si>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</si>
  <si>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</si>
  <si>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</si>
  <si>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熊本県菊陽町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</si>
  <si>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</si>
  <si>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</si>
  <si>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</si>
  <si>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</si>
  <si>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</si>
  <si>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</si>
  <si>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</si>
  <si>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</si>
  <si>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</si>
  <si>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</si>
  <si>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</si>
  <si>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</si>
  <si>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</si>
  <si>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</si>
  <si>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</si>
  <si>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</si>
  <si>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</si>
  <si>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</si>
  <si>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</si>
  <si>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</si>
  <si>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</si>
  <si>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</si>
  <si>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</si>
  <si>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</si>
  <si>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</si>
  <si>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</si>
  <si>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</si>
  <si>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</si>
  <si>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</si>
  <si>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</si>
  <si>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</si>
  <si>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</si>
  <si>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</si>
  <si>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</si>
  <si>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</si>
  <si>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</si>
  <si>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</si>
  <si>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</si>
  <si>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</si>
  <si>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</si>
  <si>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</si>
  <si>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</si>
  <si>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</si>
  <si>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</si>
  <si>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</si>
  <si>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</si>
  <si>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</si>
  <si>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</si>
  <si>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</si>
  <si>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</si>
  <si>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</si>
  <si>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</si>
  <si>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</si>
  <si>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</si>
  <si>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</si>
  <si>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</si>
  <si>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</si>
  <si>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</si>
  <si>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</si>
  <si>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</si>
  <si>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</si>
  <si>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</si>
  <si>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</si>
  <si>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</si>
  <si>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</si>
  <si>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</si>
  <si>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</si>
  <si>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</si>
  <si>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</si>
  <si>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</si>
  <si>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</si>
  <si>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</si>
  <si>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</si>
  <si>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</si>
  <si>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</si>
  <si>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</si>
  <si>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</si>
  <si>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</si>
  <si>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</si>
  <si>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</si>
  <si>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</si>
  <si>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</si>
  <si>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</si>
  <si>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</si>
  <si>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</si>
  <si>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</si>
  <si>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</si>
  <si>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</si>
  <si>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</si>
  <si>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</si>
  <si>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</si>
  <si>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</si>
  <si>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</si>
  <si>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</si>
  <si>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</si>
  <si>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</si>
  <si>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</si>
  <si>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</si>
  <si>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</si>
  <si>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</si>
  <si>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</si>
  <si>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</si>
  <si>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</si>
  <si>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</si>
  <si>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</si>
  <si>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</si>
  <si>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</si>
  <si>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</si>
  <si>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</si>
  <si>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</si>
  <si>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</si>
  <si>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</si>
  <si>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</si>
  <si>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</si>
  <si>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</si>
  <si>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</si>
  <si>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</si>
  <si>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</si>
  <si>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</si>
  <si>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</si>
  <si>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</si>
  <si>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</si>
  <si>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</si>
  <si>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</si>
  <si>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</si>
  <si>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</si>
  <si>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</si>
  <si>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</si>
  <si>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</si>
  <si>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</si>
  <si>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</si>
  <si>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</si>
  <si>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</si>
  <si>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</si>
  <si>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</si>
  <si>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</si>
  <si>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</si>
  <si>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</si>
  <si>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</si>
  <si>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</si>
  <si>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</si>
  <si>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</si>
  <si>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</si>
  <si>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</si>
  <si>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</si>
  <si>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</si>
  <si>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</si>
  <si>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</si>
  <si>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熊本県菊陽町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</si>
  <si>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</si>
  <si>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</si>
  <si>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</si>
  <si>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</si>
  <si>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</si>
  <si>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</si>
  <si>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</si>
  <si>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</si>
  <si>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</si>
  <si>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</si>
  <si>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</si>
  <si>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</si>
  <si>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</si>
  <si>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</si>
  <si>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</si>
  <si>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</si>
  <si>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</si>
  <si>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</si>
  <si>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</si>
  <si>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</si>
  <si>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</si>
  <si>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</si>
  <si>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</si>
  <si>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</si>
  <si>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</si>
  <si>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</si>
  <si>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</si>
  <si>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</si>
  <si>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</si>
  <si>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</si>
  <si>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</si>
  <si>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</si>
  <si>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</si>
  <si>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</si>
  <si>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</si>
  <si>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</si>
  <si>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</si>
  <si>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</si>
  <si>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</si>
  <si>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</si>
  <si>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</si>
  <si>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</si>
  <si>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</si>
  <si>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</si>
  <si>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</si>
  <si>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</si>
  <si>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</si>
  <si>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</si>
  <si>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</si>
  <si>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</si>
  <si>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</si>
  <si>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</si>
  <si>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</si>
  <si>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</si>
  <si>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</si>
  <si>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</si>
  <si>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</si>
  <si>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</si>
  <si>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</si>
  <si>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</si>
  <si>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</si>
  <si>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</si>
  <si>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</si>
  <si>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</si>
  <si>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</si>
  <si>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</si>
  <si>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</si>
  <si>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</si>
  <si>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</si>
  <si>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</si>
  <si>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</si>
  <si>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</si>
  <si>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</si>
  <si>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</si>
  <si>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</si>
  <si>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</si>
  <si>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</si>
  <si>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</si>
  <si>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</si>
  <si>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</si>
  <si>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</si>
  <si>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</si>
  <si>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</si>
  <si>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</si>
  <si>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</si>
  <si>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</si>
  <si>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</si>
  <si>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</si>
  <si>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</si>
  <si>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</si>
  <si>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</si>
  <si>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</si>
  <si>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</si>
  <si>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</si>
  <si>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</si>
  <si>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</si>
  <si>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</si>
  <si>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</si>
  <si>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</si>
  <si>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</si>
  <si>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</si>
  <si>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</si>
  <si>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</si>
  <si>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</si>
  <si>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</si>
  <si>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</si>
  <si>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</si>
  <si>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</si>
  <si>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</si>
  <si>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</si>
  <si>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</si>
  <si>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</si>
  <si>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</si>
  <si>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</si>
  <si>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</si>
  <si>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</si>
  <si>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</si>
  <si>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</si>
  <si>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</si>
  <si>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</si>
  <si>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</si>
  <si>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</si>
  <si>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</si>
  <si>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</si>
  <si>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</si>
  <si>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</si>
  <si>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</si>
  <si>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</si>
  <si>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</si>
  <si>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</si>
  <si>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</si>
  <si>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</si>
  <si>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</si>
  <si>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</si>
  <si>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</si>
  <si>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</si>
  <si>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</si>
  <si>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</si>
  <si>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</si>
  <si>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</si>
  <si>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</si>
  <si>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</si>
  <si>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</si>
  <si>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</si>
  <si>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</si>
  <si>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</si>
  <si>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</si>
  <si>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</si>
  <si>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</si>
  <si>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</si>
  <si>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</si>
  <si>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</si>
  <si>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</si>
  <si>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</si>
  <si>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</si>
  <si>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</si>
  <si>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</si>
  <si>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</si>
  <si>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</si>
  <si>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</si>
  <si>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</si>
  <si>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</si>
  <si>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</si>
  <si>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</si>
  <si>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</si>
  <si>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</si>
  <si>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</si>
  <si>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</si>
  <si>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</si>
  <si>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</si>
  <si>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</si>
  <si>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</si>
  <si>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</si>
  <si>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介護保険特別会計</t>
  </si>
  <si>
    <t>下水道事業会計</t>
  </si>
  <si>
    <t>後期高齢者医療特別会計</t>
  </si>
  <si>
    <t>土地取得特別会計</t>
  </si>
  <si>
    <t>その他会計（赤字）</t>
  </si>
  <si>
    <t>その他会計（黒字）</t>
  </si>
  <si>
    <t>-</t>
    <phoneticPr fontId="2"/>
  </si>
  <si>
    <t>(有)さんふれあ</t>
    <rPh sb="0" eb="3">
      <t>ユウ</t>
    </rPh>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</si>
  <si>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</si>
  <si>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</si>
  <si>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</si>
  <si>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菊池環境保全組合</t>
    <rPh sb="0" eb="2">
      <t>キクチ</t>
    </rPh>
    <rPh sb="2" eb="4">
      <t>カンキョウ</t>
    </rPh>
    <rPh sb="4" eb="6">
      <t>ホゼン</t>
    </rPh>
    <rPh sb="6" eb="8">
      <t>クミアイ</t>
    </rPh>
    <phoneticPr fontId="2"/>
  </si>
  <si>
    <t>大津菊陽水道企業団</t>
    <rPh sb="0" eb="2">
      <t>オオヅ</t>
    </rPh>
    <rPh sb="2" eb="4">
      <t>キクヨウ</t>
    </rPh>
    <rPh sb="4" eb="6">
      <t>スイドウ</t>
    </rPh>
    <rPh sb="6" eb="8">
      <t>キギョウ</t>
    </rPh>
    <rPh sb="8" eb="9">
      <t>ダン</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</si>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</sst>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48664</c:v>
                </c:pt>
                <c:pt idx="1">
                  <c:v>56947</c:v>
                </c:pt>
                <c:pt idx="2">
                  <c:v>114763</c:v>
                </c:pt>
                <c:pt idx="3">
                  <c:v>105628</c:v>
                </c:pt>
                <c:pt idx="4">
                  <c:v>92623</c:v>
                </c:pt>
              </c:numCache>
            </c:numRef>
          </c:val>
          <c:smooth val="0"/>
        </c:ser>
        <c:dLbls>
          <c:showLegendKey val="0"/>
          <c:showVal val="0"/>
          <c:showCatName val="0"/>
          <c:showSerName val="0"/>
          <c:showPercent val="0"/>
          <c:showBubbleSize val="0"/>
        </c:dLbls>
        <c:marker val="1"/>
        <c:smooth val="0"/>
        <c:axId val="100052352"/>
        <c:axId val="112412160"/>
      </c:lineChart>
      <c:catAx>
        <c:axId val="100052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412160"/>
        <c:crosses val="autoZero"/>
        <c:auto val="1"/>
        <c:lblAlgn val="ctr"/>
        <c:lblOffset val="100"/>
        <c:tickLblSkip val="1"/>
        <c:tickMarkSkip val="1"/>
        <c:noMultiLvlLbl val="0"/>
      </c:catAx>
      <c:valAx>
        <c:axId val="1124121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5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6.74</c:v>
                </c:pt>
                <c:pt idx="1">
                  <c:v>7.33</c:v>
                </c:pt>
                <c:pt idx="2">
                  <c:v>7.17</c:v>
                </c:pt>
                <c:pt idx="3">
                  <c:v>9.16</c:v>
                </c:pt>
                <c:pt idx="4">
                  <c:v>8.52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22.35</c:v>
                </c:pt>
                <c:pt idx="1">
                  <c:v>22.8</c:v>
                </c:pt>
                <c:pt idx="2">
                  <c:v>23.62</c:v>
                </c:pt>
                <c:pt idx="3">
                  <c:v>24</c:v>
                </c:pt>
                <c:pt idx="4">
                  <c:v>26.58</c:v>
                </c:pt>
              </c:numCache>
            </c:numRef>
          </c:val>
        </c:ser>
        <c:dLbls>
          <c:showLegendKey val="0"/>
          <c:showVal val="0"/>
          <c:showCatName val="0"/>
          <c:showSerName val="0"/>
          <c:showPercent val="0"/>
          <c:showBubbleSize val="0"/>
        </c:dLbls>
        <c:gapWidth val="250"/>
        <c:overlap val="100"/>
        <c:axId val="114307456"/>
        <c:axId val="11430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3.87</c:v>
                </c:pt>
                <c:pt idx="1">
                  <c:v>2.34</c:v>
                </c:pt>
                <c:pt idx="2">
                  <c:v>3.53</c:v>
                </c:pt>
                <c:pt idx="3">
                  <c:v>2.69</c:v>
                </c:pt>
                <c:pt idx="4">
                  <c:v>1.77</c:v>
                </c:pt>
              </c:numCache>
            </c:numRef>
          </c:val>
          <c:smooth val="0"/>
        </c:ser>
        <c:dLbls>
          <c:showLegendKey val="0"/>
          <c:showVal val="0"/>
          <c:showCatName val="0"/>
          <c:showSerName val="0"/>
          <c:showPercent val="0"/>
          <c:showBubbleSize val="0"/>
        </c:dLbls>
        <c:marker val="1"/>
        <c:smooth val="0"/>
        <c:axId val="114307456"/>
        <c:axId val="114309376"/>
      </c:lineChart>
      <c:catAx>
        <c:axId val="11430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309376"/>
        <c:crosses val="autoZero"/>
        <c:auto val="1"/>
        <c:lblAlgn val="ctr"/>
        <c:lblOffset val="100"/>
        <c:tickLblSkip val="1"/>
        <c:tickMarkSkip val="1"/>
        <c:noMultiLvlLbl val="0"/>
      </c:catAx>
      <c:valAx>
        <c:axId val="11430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0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0.09</c:v>
                </c:pt>
                <c:pt idx="4">
                  <c:v>#N/A</c:v>
                </c:pt>
                <c:pt idx="5">
                  <c:v>0.11</c:v>
                </c:pt>
                <c:pt idx="6">
                  <c:v>#N/A</c:v>
                </c:pt>
                <c:pt idx="7">
                  <c:v>0.11</c:v>
                </c:pt>
                <c:pt idx="8">
                  <c:v>#N/A</c:v>
                </c:pt>
                <c:pt idx="9">
                  <c:v>0.12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0.32</c:v>
                </c:pt>
                <c:pt idx="2">
                  <c:v>#N/A</c:v>
                </c:pt>
                <c:pt idx="3">
                  <c:v>1.1399999999999999</c:v>
                </c:pt>
                <c:pt idx="4">
                  <c:v>#N/A</c:v>
                </c:pt>
                <c:pt idx="5">
                  <c:v>0.83</c:v>
                </c:pt>
                <c:pt idx="6">
                  <c:v>#N/A</c:v>
                </c:pt>
                <c:pt idx="7">
                  <c:v>1.07</c:v>
                </c:pt>
                <c:pt idx="8">
                  <c:v>#N/A</c:v>
                </c:pt>
                <c:pt idx="9">
                  <c:v>0.99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0.14000000000000001</c:v>
                </c:pt>
                <c:pt idx="2">
                  <c:v>#N/A</c:v>
                </c:pt>
                <c:pt idx="3">
                  <c:v>0.13</c:v>
                </c:pt>
                <c:pt idx="4">
                  <c:v>#N/A</c:v>
                </c:pt>
                <c:pt idx="5">
                  <c:v>0.44</c:v>
                </c:pt>
                <c:pt idx="6">
                  <c:v>#N/A</c:v>
                </c:pt>
                <c:pt idx="7">
                  <c:v>0.85</c:v>
                </c:pt>
                <c:pt idx="8">
                  <c:v>#N/A</c:v>
                </c:pt>
                <c:pt idx="9">
                  <c:v>1.22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0.05</c:v>
                </c:pt>
                <c:pt idx="2">
                  <c:v>#N/A</c:v>
                </c:pt>
                <c:pt idx="3">
                  <c:v>0.65</c:v>
                </c:pt>
                <c:pt idx="4">
                  <c:v>#N/A</c:v>
                </c:pt>
                <c:pt idx="5">
                  <c:v>2.17</c:v>
                </c:pt>
                <c:pt idx="6">
                  <c:v>#N/A</c:v>
                </c:pt>
                <c:pt idx="7">
                  <c:v>1.92</c:v>
                </c:pt>
                <c:pt idx="8">
                  <c:v>#N/A</c:v>
                </c:pt>
                <c:pt idx="9">
                  <c:v>1.49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6.73</c:v>
                </c:pt>
                <c:pt idx="2">
                  <c:v>#N/A</c:v>
                </c:pt>
                <c:pt idx="3">
                  <c:v>7.32</c:v>
                </c:pt>
                <c:pt idx="4">
                  <c:v>#N/A</c:v>
                </c:pt>
                <c:pt idx="5">
                  <c:v>7.17</c:v>
                </c:pt>
                <c:pt idx="6">
                  <c:v>#N/A</c:v>
                </c:pt>
                <c:pt idx="7">
                  <c:v>9.16</c:v>
                </c:pt>
                <c:pt idx="8">
                  <c:v>#N/A</c:v>
                </c:pt>
                <c:pt idx="9">
                  <c:v>8.52</c:v>
                </c:pt>
              </c:numCache>
            </c:numRef>
          </c:val>
        </c:ser>
        <c:dLbls>
          <c:showLegendKey val="0"/>
          <c:showVal val="0"/>
          <c:showCatName val="0"/>
          <c:showSerName val="0"/>
          <c:showPercent val="0"/>
          <c:showBubbleSize val="0"/>
        </c:dLbls>
        <c:gapWidth val="150"/>
        <c:overlap val="100"/>
        <c:axId val="114526848"/>
        <c:axId val="114536832"/>
      </c:barChart>
      <c:catAx>
        <c:axId val="11452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36832"/>
        <c:crosses val="autoZero"/>
        <c:auto val="1"/>
        <c:lblAlgn val="ctr"/>
        <c:lblOffset val="100"/>
        <c:tickLblSkip val="1"/>
        <c:tickMarkSkip val="1"/>
        <c:noMultiLvlLbl val="0"/>
      </c:catAx>
      <c:valAx>
        <c:axId val="11453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26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1007</c:v>
                </c:pt>
                <c:pt idx="5">
                  <c:v>1009</c:v>
                </c:pt>
                <c:pt idx="8">
                  <c:v>1022</c:v>
                </c:pt>
                <c:pt idx="11">
                  <c:v>1026</c:v>
                </c:pt>
                <c:pt idx="14">
                  <c:v>1100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165</c:v>
                </c:pt>
                <c:pt idx="3">
                  <c:v>110</c:v>
                </c:pt>
                <c:pt idx="6">
                  <c:v>63</c:v>
                </c:pt>
                <c:pt idx="9">
                  <c:v>30</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368</c:v>
                </c:pt>
                <c:pt idx="3">
                  <c:v>367</c:v>
                </c:pt>
                <c:pt idx="6">
                  <c:v>355</c:v>
                </c:pt>
                <c:pt idx="9">
                  <c:v>335</c:v>
                </c:pt>
                <c:pt idx="12">
                  <c:v>351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1398</c:v>
                </c:pt>
                <c:pt idx="3">
                  <c:v>1404</c:v>
                </c:pt>
                <c:pt idx="6">
                  <c:v>1376</c:v>
                </c:pt>
                <c:pt idx="9">
                  <c:v>1249</c:v>
                </c:pt>
                <c:pt idx="12">
                  <c:v>1355</c:v>
                </c:pt>
              </c:numCache>
            </c:numRef>
          </c:val>
        </c:ser>
        <c:dLbls>
          <c:showLegendKey val="0"/>
          <c:showVal val="0"/>
          <c:showCatName val="0"/>
          <c:showSerName val="0"/>
          <c:showPercent val="0"/>
          <c:showBubbleSize val="0"/>
        </c:dLbls>
        <c:gapWidth val="100"/>
        <c:overlap val="100"/>
        <c:axId val="112153728"/>
        <c:axId val="112155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926</c:v>
                </c:pt>
                <c:pt idx="2">
                  <c:v>#N/A</c:v>
                </c:pt>
                <c:pt idx="3">
                  <c:v>#N/A</c:v>
                </c:pt>
                <c:pt idx="4">
                  <c:v>874</c:v>
                </c:pt>
                <c:pt idx="5">
                  <c:v>#N/A</c:v>
                </c:pt>
                <c:pt idx="6">
                  <c:v>#N/A</c:v>
                </c:pt>
                <c:pt idx="7">
                  <c:v>773</c:v>
                </c:pt>
                <c:pt idx="8">
                  <c:v>#N/A</c:v>
                </c:pt>
                <c:pt idx="9">
                  <c:v>#N/A</c:v>
                </c:pt>
                <c:pt idx="10">
                  <c:v>589</c:v>
                </c:pt>
                <c:pt idx="11">
                  <c:v>#N/A</c:v>
                </c:pt>
                <c:pt idx="12">
                  <c:v>#N/A</c:v>
                </c:pt>
                <c:pt idx="13">
                  <c:v>639</c:v>
                </c:pt>
                <c:pt idx="14">
                  <c:v>#N/A</c:v>
                </c:pt>
              </c:numCache>
            </c:numRef>
          </c:val>
          <c:smooth val="0"/>
        </c:ser>
        <c:dLbls>
          <c:showLegendKey val="0"/>
          <c:showVal val="0"/>
          <c:showCatName val="0"/>
          <c:showSerName val="0"/>
          <c:showPercent val="0"/>
          <c:showBubbleSize val="0"/>
        </c:dLbls>
        <c:marker val="1"/>
        <c:smooth val="0"/>
        <c:axId val="112153728"/>
        <c:axId val="112155648"/>
      </c:lineChart>
      <c:catAx>
        <c:axId val="11215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55648"/>
        <c:crosses val="autoZero"/>
        <c:auto val="1"/>
        <c:lblAlgn val="ctr"/>
        <c:lblOffset val="100"/>
        <c:tickLblSkip val="1"/>
        <c:tickMarkSkip val="1"/>
        <c:noMultiLvlLbl val="0"/>
      </c:catAx>
      <c:valAx>
        <c:axId val="11215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5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10950</c:v>
                </c:pt>
                <c:pt idx="5">
                  <c:v>11327</c:v>
                </c:pt>
                <c:pt idx="8">
                  <c:v>12008</c:v>
                </c:pt>
                <c:pt idx="11">
                  <c:v>12451</c:v>
                </c:pt>
                <c:pt idx="14">
                  <c:v>12694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536</c:v>
                </c:pt>
                <c:pt idx="5">
                  <c:v>628</c:v>
                </c:pt>
                <c:pt idx="8">
                  <c:v>720</c:v>
                </c:pt>
                <c:pt idx="11">
                  <c:v>877</c:v>
                </c:pt>
                <c:pt idx="14">
                  <c:v>872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4584</c:v>
                </c:pt>
                <c:pt idx="5">
                  <c:v>4455</c:v>
                </c:pt>
                <c:pt idx="8">
                  <c:v>3935</c:v>
                </c:pt>
                <c:pt idx="11">
                  <c:v>4380</c:v>
                </c:pt>
                <c:pt idx="14">
                  <c:v>4925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152</c:v>
                </c:pt>
                <c:pt idx="3">
                  <c:v>52</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382</c:v>
                </c:pt>
                <c:pt idx="3">
                  <c:v>266</c:v>
                </c:pt>
                <c:pt idx="6">
                  <c:v>234</c:v>
                </c:pt>
                <c:pt idx="9">
                  <c:v>206</c:v>
                </c:pt>
                <c:pt idx="12">
                  <c:v>284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4980</c:v>
                </c:pt>
                <c:pt idx="3">
                  <c:v>5179</c:v>
                </c:pt>
                <c:pt idx="6">
                  <c:v>4964</c:v>
                </c:pt>
                <c:pt idx="9">
                  <c:v>4458</c:v>
                </c:pt>
                <c:pt idx="12">
                  <c:v>3885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11363</c:v>
                </c:pt>
                <c:pt idx="3">
                  <c:v>11460</c:v>
                </c:pt>
                <c:pt idx="6">
                  <c:v>12747</c:v>
                </c:pt>
                <c:pt idx="9">
                  <c:v>14752</c:v>
                </c:pt>
                <c:pt idx="12">
                  <c:v>16044</c:v>
                </c:pt>
              </c:numCache>
            </c:numRef>
          </c:val>
        </c:ser>
        <c:dLbls>
          <c:showLegendKey val="0"/>
          <c:showVal val="0"/>
          <c:showCatName val="0"/>
          <c:showSerName val="0"/>
          <c:showPercent val="0"/>
          <c:showBubbleSize val="0"/>
        </c:dLbls>
        <c:gapWidth val="100"/>
        <c:overlap val="100"/>
        <c:axId val="112337664"/>
        <c:axId val="11233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808</c:v>
                </c:pt>
                <c:pt idx="2">
                  <c:v>#N/A</c:v>
                </c:pt>
                <c:pt idx="3">
                  <c:v>#N/A</c:v>
                </c:pt>
                <c:pt idx="4">
                  <c:v>546</c:v>
                </c:pt>
                <c:pt idx="5">
                  <c:v>#N/A</c:v>
                </c:pt>
                <c:pt idx="6">
                  <c:v>#N/A</c:v>
                </c:pt>
                <c:pt idx="7">
                  <c:v>1281</c:v>
                </c:pt>
                <c:pt idx="8">
                  <c:v>#N/A</c:v>
                </c:pt>
                <c:pt idx="9">
                  <c:v>#N/A</c:v>
                </c:pt>
                <c:pt idx="10">
                  <c:v>1706</c:v>
                </c:pt>
                <c:pt idx="11">
                  <c:v>#N/A</c:v>
                </c:pt>
                <c:pt idx="12">
                  <c:v>#N/A</c:v>
                </c:pt>
                <c:pt idx="13">
                  <c:v>1722</c:v>
                </c:pt>
                <c:pt idx="14">
                  <c:v>#N/A</c:v>
                </c:pt>
              </c:numCache>
            </c:numRef>
          </c:val>
          <c:smooth val="0"/>
        </c:ser>
        <c:dLbls>
          <c:showLegendKey val="0"/>
          <c:showVal val="0"/>
          <c:showCatName val="0"/>
          <c:showSerName val="0"/>
          <c:showPercent val="0"/>
          <c:showBubbleSize val="0"/>
        </c:dLbls>
        <c:marker val="1"/>
        <c:smooth val="0"/>
        <c:axId val="112337664"/>
        <c:axId val="112339584"/>
      </c:lineChart>
      <c:catAx>
        <c:axId val="1123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39584"/>
        <c:crosses val="autoZero"/>
        <c:auto val="1"/>
        <c:lblAlgn val="ctr"/>
        <c:lblOffset val="100"/>
        <c:tickLblSkip val="1"/>
        <c:tickMarkSkip val="1"/>
        <c:noMultiLvlLbl val="0"/>
      </c:catAx>
      <c:valAx>
        <c:axId val="11233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3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39,856
39,622
37.46
15,571,656
14,758,699
695,587
8,160,076
16,044,137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地方公共団体の財政力を示す指標である財政力指数は、自主財源で円滑に行政運営を遂行できるとされる</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の水準に近い</a:t>
          </a:r>
          <a:r>
            <a:rPr lang="en-US" altLang="ja-JP" sz="1200">
              <a:solidFill>
                <a:schemeClr val="dk1"/>
              </a:solidFill>
              <a:effectLst/>
              <a:latin typeface="+mn-lt"/>
              <a:ea typeface="+mn-ea"/>
              <a:cs typeface="+mn-cs"/>
            </a:rPr>
            <a:t>0.9</a:t>
          </a:r>
          <a:r>
            <a:rPr lang="ja-JP" altLang="ja-JP" sz="1200">
              <a:solidFill>
                <a:schemeClr val="dk1"/>
              </a:solidFill>
              <a:effectLst/>
              <a:latin typeface="+mn-lt"/>
              <a:ea typeface="+mn-ea"/>
              <a:cs typeface="+mn-cs"/>
            </a:rPr>
            <a:t>以上を継続的に保持しており、類似団体平均よりも高い水準を維持している。これは、人口や事業所が増加しているため、自主財源である税収が伸びていることに起因している。しかしながら、税収に占める企業からの固定資産税（償却資産）の割合が大きいため</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不況下での税収の落ち込みに備える必要がある。</a:t>
          </a:r>
        </a:p>
        <a:p>
          <a:r>
            <a:rPr lang="ja-JP" altLang="ja-JP" sz="1200">
              <a:solidFill>
                <a:schemeClr val="dk1"/>
              </a:solidFill>
              <a:effectLst/>
              <a:latin typeface="+mn-lt"/>
              <a:ea typeface="+mn-ea"/>
              <a:cs typeface="+mn-cs"/>
            </a:rPr>
            <a:t>　また、行政運営に必要な経費も人口等の伸びに応じて増加しているため、今後も積極的に自主財源の確保に取り組む必要がある。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86783</xdr:rowOff>
    </xdr:to>
    <xdr:cxnSp macro="">
      <xdr:nvCxnSpPr>
        <xdr:cNvPr id="67" name="直線コネクタ 66"/>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113595</xdr:rowOff>
    </xdr:to>
    <xdr:cxnSp macro="">
      <xdr:nvCxnSpPr>
        <xdr:cNvPr id="70" name="直線コネクタ 69"/>
        <xdr:cNvCxnSpPr/>
      </xdr:nvCxnSpPr>
      <xdr:spPr>
        <a:xfrm flipV="1">
          <a:off x="3225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100189</xdr:rowOff>
    </xdr:from>
    <xdr:to>
      <xdr:col>4</xdr:col>
      <xdr:colOff>482600</xdr:colOff>
      <xdr:row>40</xdr:row>
      <xdr:rowOff>113595</xdr:rowOff>
    </xdr:to>
    <xdr:cxnSp macro="">
      <xdr:nvCxnSpPr>
        <xdr:cNvPr id="73" name="直線コネクタ 72"/>
        <xdr:cNvCxnSpPr/>
      </xdr:nvCxnSpPr>
      <xdr:spPr>
        <a:xfrm>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73378</xdr:rowOff>
    </xdr:from>
    <xdr:to>
      <xdr:col>3</xdr:col>
      <xdr:colOff>279400</xdr:colOff>
      <xdr:row>40</xdr:row>
      <xdr:rowOff>100189</xdr:rowOff>
    </xdr:to>
    <xdr:cxnSp macro="">
      <xdr:nvCxnSpPr>
        <xdr:cNvPr id="76" name="直線コネクタ 75"/>
        <xdr:cNvCxnSpPr/>
      </xdr:nvCxnSpPr>
      <xdr:spPr>
        <a:xfrm>
          <a:off x="1447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6" name="円/楕円 85"/>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7"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8" name="円/楕円 87"/>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89" name="テキスト ボックス 88"/>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0" name="円/楕円 89"/>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1" name="テキスト ボックス 90"/>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2" name="円/楕円 91"/>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3" name="テキスト ボックス 92"/>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22578</xdr:rowOff>
    </xdr:from>
    <xdr:to>
      <xdr:col>2</xdr:col>
      <xdr:colOff>127000</xdr:colOff>
      <xdr:row>40</xdr:row>
      <xdr:rowOff>124178</xdr:rowOff>
    </xdr:to>
    <xdr:sp macro="" textlink="">
      <xdr:nvSpPr>
        <xdr:cNvPr id="94" name="円/楕円 93"/>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134355</xdr:rowOff>
    </xdr:from>
    <xdr:ext cx="762000" cy="259045"/>
    <xdr:sp macro="" textlink="">
      <xdr:nvSpPr>
        <xdr:cNvPr id="95" name="テキスト ボックス 94"/>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経常収支比率は、分母である「経常一般財源等」で臨時財政対策債が大きく増加したため、比率は前年度よりも減少している。</a:t>
          </a:r>
        </a:p>
        <a:p>
          <a:pPr rtl="0"/>
          <a:r>
            <a:rPr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と比較すると、平均よりも低い水準を維持できているが、財政構造の改善を今後も図る必要がある。物件費や人件費の抑制を行うなど、行政改革を通じて適正水準の維持をしていけるように努め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150622</xdr:rowOff>
    </xdr:to>
    <xdr:cxnSp macro="">
      <xdr:nvCxnSpPr>
        <xdr:cNvPr id="128" name="直線コネクタ 127"/>
        <xdr:cNvCxnSpPr/>
      </xdr:nvCxnSpPr>
      <xdr:spPr>
        <a:xfrm flipV="1">
          <a:off x="4114800" y="1063574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150622</xdr:rowOff>
    </xdr:to>
    <xdr:cxnSp macro="">
      <xdr:nvCxnSpPr>
        <xdr:cNvPr id="131" name="直線コネクタ 130"/>
        <xdr:cNvCxnSpPr/>
      </xdr:nvCxnSpPr>
      <xdr:spPr>
        <a:xfrm>
          <a:off x="3225800" y="10693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140970</xdr:rowOff>
    </xdr:to>
    <xdr:cxnSp macro="">
      <xdr:nvCxnSpPr>
        <xdr:cNvPr id="134" name="直線コネクタ 133"/>
        <xdr:cNvCxnSpPr/>
      </xdr:nvCxnSpPr>
      <xdr:spPr>
        <a:xfrm flipV="1">
          <a:off x="2336800" y="106936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62</xdr:row>
      <xdr:rowOff>140970</xdr:rowOff>
    </xdr:to>
    <xdr:cxnSp macro="">
      <xdr:nvCxnSpPr>
        <xdr:cNvPr id="137" name="直線コネクタ 136"/>
        <xdr:cNvCxnSpPr/>
      </xdr:nvCxnSpPr>
      <xdr:spPr>
        <a:xfrm>
          <a:off x="1447800" y="107274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126492</xdr:rowOff>
    </xdr:from>
    <xdr:to>
      <xdr:col>7</xdr:col>
      <xdr:colOff>203200</xdr:colOff>
      <xdr:row>62</xdr:row>
      <xdr:rowOff>56642</xdr:rowOff>
    </xdr:to>
    <xdr:sp macro="" textlink="">
      <xdr:nvSpPr>
        <xdr:cNvPr id="147" name="円/楕円 146"/>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143019</xdr:rowOff>
    </xdr:from>
    <xdr:ext cx="762000" cy="259045"/>
    <xdr:sp macro="" textlink="">
      <xdr:nvSpPr>
        <xdr:cNvPr id="148"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49" name="円/楕円 148"/>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50" name="テキスト ボックス 149"/>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1" name="円/楕円 150"/>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124731</xdr:rowOff>
    </xdr:from>
    <xdr:ext cx="762000" cy="259045"/>
    <xdr:sp macro="" textlink="">
      <xdr:nvSpPr>
        <xdr:cNvPr id="152" name="テキスト ボックス 151"/>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3" name="円/楕円 152"/>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4" name="テキスト ボックス 153"/>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46736</xdr:rowOff>
    </xdr:from>
    <xdr:to>
      <xdr:col>2</xdr:col>
      <xdr:colOff>127000</xdr:colOff>
      <xdr:row>62</xdr:row>
      <xdr:rowOff>148336</xdr:rowOff>
    </xdr:to>
    <xdr:sp macro="" textlink="">
      <xdr:nvSpPr>
        <xdr:cNvPr id="155" name="円/楕円 154"/>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158513</xdr:rowOff>
    </xdr:from>
    <xdr:ext cx="762000" cy="259045"/>
    <xdr:sp macro="" textlink="">
      <xdr:nvSpPr>
        <xdr:cNvPr id="156" name="テキスト ボックス 155"/>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行政改革を通じて、経費の削減に努めているため類似団体よりも低い水準を維持し続けている。今後も適正水準を維持していけるように経費節減に努めていく。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18915</xdr:rowOff>
    </xdr:from>
    <xdr:to>
      <xdr:col>7</xdr:col>
      <xdr:colOff>152400</xdr:colOff>
      <xdr:row>82</xdr:row>
      <xdr:rowOff>57620</xdr:rowOff>
    </xdr:to>
    <xdr:cxnSp macro="">
      <xdr:nvCxnSpPr>
        <xdr:cNvPr id="191" name="直線コネクタ 190"/>
        <xdr:cNvCxnSpPr/>
      </xdr:nvCxnSpPr>
      <xdr:spPr>
        <a:xfrm>
          <a:off x="4114800" y="14077815"/>
          <a:ext cx="838200" cy="3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18915</xdr:rowOff>
    </xdr:from>
    <xdr:to>
      <xdr:col>6</xdr:col>
      <xdr:colOff>0</xdr:colOff>
      <xdr:row>82</xdr:row>
      <xdr:rowOff>34889</xdr:rowOff>
    </xdr:to>
    <xdr:cxnSp macro="">
      <xdr:nvCxnSpPr>
        <xdr:cNvPr id="194" name="直線コネクタ 193"/>
        <xdr:cNvCxnSpPr/>
      </xdr:nvCxnSpPr>
      <xdr:spPr>
        <a:xfrm flipV="1">
          <a:off x="3225800" y="14077815"/>
          <a:ext cx="889000" cy="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34889</xdr:rowOff>
    </xdr:from>
    <xdr:to>
      <xdr:col>4</xdr:col>
      <xdr:colOff>482600</xdr:colOff>
      <xdr:row>82</xdr:row>
      <xdr:rowOff>74464</xdr:rowOff>
    </xdr:to>
    <xdr:cxnSp macro="">
      <xdr:nvCxnSpPr>
        <xdr:cNvPr id="197" name="直線コネクタ 196"/>
        <xdr:cNvCxnSpPr/>
      </xdr:nvCxnSpPr>
      <xdr:spPr>
        <a:xfrm flipV="1">
          <a:off x="2336800" y="14093789"/>
          <a:ext cx="889000" cy="3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40873</xdr:rowOff>
    </xdr:from>
    <xdr:to>
      <xdr:col>3</xdr:col>
      <xdr:colOff>279400</xdr:colOff>
      <xdr:row>82</xdr:row>
      <xdr:rowOff>74464</xdr:rowOff>
    </xdr:to>
    <xdr:cxnSp macro="">
      <xdr:nvCxnSpPr>
        <xdr:cNvPr id="200" name="直線コネクタ 199"/>
        <xdr:cNvCxnSpPr/>
      </xdr:nvCxnSpPr>
      <xdr:spPr>
        <a:xfrm>
          <a:off x="1447800" y="14099773"/>
          <a:ext cx="889000" cy="3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6820</xdr:rowOff>
    </xdr:from>
    <xdr:to>
      <xdr:col>7</xdr:col>
      <xdr:colOff>203200</xdr:colOff>
      <xdr:row>82</xdr:row>
      <xdr:rowOff>108420</xdr:rowOff>
    </xdr:to>
    <xdr:sp macro="" textlink="">
      <xdr:nvSpPr>
        <xdr:cNvPr id="210" name="円/楕円 209"/>
        <xdr:cNvSpPr/>
      </xdr:nvSpPr>
      <xdr:spPr>
        <a:xfrm>
          <a:off x="4902200" y="1406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23347</xdr:rowOff>
    </xdr:from>
    <xdr:ext cx="762000" cy="259045"/>
    <xdr:sp macro="" textlink="">
      <xdr:nvSpPr>
        <xdr:cNvPr id="211" name="人件費・物件費等の状況該当値テキスト"/>
        <xdr:cNvSpPr txBox="1"/>
      </xdr:nvSpPr>
      <xdr:spPr>
        <a:xfrm>
          <a:off x="5041900" y="1391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139565</xdr:rowOff>
    </xdr:from>
    <xdr:to>
      <xdr:col>6</xdr:col>
      <xdr:colOff>50800</xdr:colOff>
      <xdr:row>82</xdr:row>
      <xdr:rowOff>69715</xdr:rowOff>
    </xdr:to>
    <xdr:sp macro="" textlink="">
      <xdr:nvSpPr>
        <xdr:cNvPr id="212" name="円/楕円 211"/>
        <xdr:cNvSpPr/>
      </xdr:nvSpPr>
      <xdr:spPr>
        <a:xfrm>
          <a:off x="4064000" y="140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79892</xdr:rowOff>
    </xdr:from>
    <xdr:ext cx="736600" cy="259045"/>
    <xdr:sp macro="" textlink="">
      <xdr:nvSpPr>
        <xdr:cNvPr id="213" name="テキスト ボックス 212"/>
        <xdr:cNvSpPr txBox="1"/>
      </xdr:nvSpPr>
      <xdr:spPr>
        <a:xfrm>
          <a:off x="3733800" y="1379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155539</xdr:rowOff>
    </xdr:from>
    <xdr:to>
      <xdr:col>4</xdr:col>
      <xdr:colOff>533400</xdr:colOff>
      <xdr:row>82</xdr:row>
      <xdr:rowOff>85689</xdr:rowOff>
    </xdr:to>
    <xdr:sp macro="" textlink="">
      <xdr:nvSpPr>
        <xdr:cNvPr id="214" name="円/楕円 213"/>
        <xdr:cNvSpPr/>
      </xdr:nvSpPr>
      <xdr:spPr>
        <a:xfrm>
          <a:off x="3175000" y="140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95866</xdr:rowOff>
    </xdr:from>
    <xdr:ext cx="762000" cy="259045"/>
    <xdr:sp macro="" textlink="">
      <xdr:nvSpPr>
        <xdr:cNvPr id="215" name="テキスト ボックス 214"/>
        <xdr:cNvSpPr txBox="1"/>
      </xdr:nvSpPr>
      <xdr:spPr>
        <a:xfrm>
          <a:off x="2844800" y="1381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23664</xdr:rowOff>
    </xdr:from>
    <xdr:to>
      <xdr:col>3</xdr:col>
      <xdr:colOff>330200</xdr:colOff>
      <xdr:row>82</xdr:row>
      <xdr:rowOff>125264</xdr:rowOff>
    </xdr:to>
    <xdr:sp macro="" textlink="">
      <xdr:nvSpPr>
        <xdr:cNvPr id="216" name="円/楕円 215"/>
        <xdr:cNvSpPr/>
      </xdr:nvSpPr>
      <xdr:spPr>
        <a:xfrm>
          <a:off x="2286000" y="140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135441</xdr:rowOff>
    </xdr:from>
    <xdr:ext cx="762000" cy="259045"/>
    <xdr:sp macro="" textlink="">
      <xdr:nvSpPr>
        <xdr:cNvPr id="217" name="テキスト ボックス 216"/>
        <xdr:cNvSpPr txBox="1"/>
      </xdr:nvSpPr>
      <xdr:spPr>
        <a:xfrm>
          <a:off x="1955800" y="1385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161523</xdr:rowOff>
    </xdr:from>
    <xdr:to>
      <xdr:col>2</xdr:col>
      <xdr:colOff>127000</xdr:colOff>
      <xdr:row>82</xdr:row>
      <xdr:rowOff>91673</xdr:rowOff>
    </xdr:to>
    <xdr:sp macro="" textlink="">
      <xdr:nvSpPr>
        <xdr:cNvPr id="218" name="円/楕円 217"/>
        <xdr:cNvSpPr/>
      </xdr:nvSpPr>
      <xdr:spPr>
        <a:xfrm>
          <a:off x="1397000" y="140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101850</xdr:rowOff>
    </xdr:from>
    <xdr:ext cx="762000" cy="259045"/>
    <xdr:sp macro="" textlink="">
      <xdr:nvSpPr>
        <xdr:cNvPr id="219" name="テキスト ボックス 218"/>
        <xdr:cNvSpPr txBox="1"/>
      </xdr:nvSpPr>
      <xdr:spPr>
        <a:xfrm>
          <a:off x="1066800" y="138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平成２７年４月１日現在の指数は、熊本県及び県内市町村との均衡を図るため、県人事委員会勧告に準じた給与改定を行った。このため、指数は全国</a:t>
          </a:r>
          <a:r>
            <a:rPr lang="ja-JP" altLang="en-US" sz="1200">
              <a:solidFill>
                <a:schemeClr val="dk1"/>
              </a:solidFill>
              <a:effectLst/>
              <a:latin typeface="+mn-lt"/>
              <a:ea typeface="+mn-ea"/>
              <a:cs typeface="+mn-cs"/>
            </a:rPr>
            <a:t>町村</a:t>
          </a:r>
          <a:r>
            <a:rPr lang="ja-JP" altLang="ja-JP" sz="1200">
              <a:solidFill>
                <a:schemeClr val="dk1"/>
              </a:solidFill>
              <a:effectLst/>
              <a:latin typeface="+mn-lt"/>
              <a:ea typeface="+mn-ea"/>
              <a:cs typeface="+mn-cs"/>
            </a:rPr>
            <a:t>平均より高くなっている</a:t>
          </a:r>
          <a:r>
            <a:rPr lang="ja-JP" altLang="en-US"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平成２８年度から</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国に準じて給与の総合的見直しを実施し、給与の適正化に努めていく。</a:t>
          </a:r>
        </a:p>
        <a:p>
          <a:r>
            <a:rPr lang="en-US" altLang="ja-JP" sz="1200">
              <a:solidFill>
                <a:schemeClr val="dk1"/>
              </a:solidFill>
              <a:effectLst/>
              <a:latin typeface="+mn-lt"/>
              <a:ea typeface="+mn-ea"/>
              <a:cs typeface="+mn-cs"/>
            </a:rPr>
            <a:t> </a:t>
          </a:r>
          <a:endParaRPr lang="ja-JP" altLang="ja-JP" sz="12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85</xdr:row>
      <xdr:rowOff>137922</xdr:rowOff>
    </xdr:to>
    <xdr:cxnSp macro="">
      <xdr:nvCxnSpPr>
        <xdr:cNvPr id="251" name="直線コネクタ 250"/>
        <xdr:cNvCxnSpPr/>
      </xdr:nvCxnSpPr>
      <xdr:spPr>
        <a:xfrm>
          <a:off x="16179800" y="1459534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22098</xdr:rowOff>
    </xdr:from>
    <xdr:to>
      <xdr:col>23</xdr:col>
      <xdr:colOff>406400</xdr:colOff>
      <xdr:row>89</xdr:row>
      <xdr:rowOff>147065</xdr:rowOff>
    </xdr:to>
    <xdr:cxnSp macro="">
      <xdr:nvCxnSpPr>
        <xdr:cNvPr id="254" name="直線コネクタ 253"/>
        <xdr:cNvCxnSpPr/>
      </xdr:nvCxnSpPr>
      <xdr:spPr>
        <a:xfrm flipV="1">
          <a:off x="15290800" y="14595348"/>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147065</xdr:rowOff>
    </xdr:from>
    <xdr:to>
      <xdr:col>22</xdr:col>
      <xdr:colOff>203200</xdr:colOff>
      <xdr:row>89</xdr:row>
      <xdr:rowOff>156718</xdr:rowOff>
    </xdr:to>
    <xdr:cxnSp macro="">
      <xdr:nvCxnSpPr>
        <xdr:cNvPr id="257" name="直線コネクタ 256"/>
        <xdr:cNvCxnSpPr/>
      </xdr:nvCxnSpPr>
      <xdr:spPr>
        <a:xfrm flipV="1">
          <a:off x="14401800" y="1540611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89</xdr:row>
      <xdr:rowOff>156718</xdr:rowOff>
    </xdr:to>
    <xdr:cxnSp macro="">
      <xdr:nvCxnSpPr>
        <xdr:cNvPr id="260" name="直線コネクタ 259"/>
        <xdr:cNvCxnSpPr/>
      </xdr:nvCxnSpPr>
      <xdr:spPr>
        <a:xfrm>
          <a:off x="13512800" y="14672563"/>
          <a:ext cx="889000" cy="7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70" name="円/楕円 269"/>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71"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142748</xdr:rowOff>
    </xdr:from>
    <xdr:to>
      <xdr:col>23</xdr:col>
      <xdr:colOff>457200</xdr:colOff>
      <xdr:row>85</xdr:row>
      <xdr:rowOff>72898</xdr:rowOff>
    </xdr:to>
    <xdr:sp macro="" textlink="">
      <xdr:nvSpPr>
        <xdr:cNvPr id="272" name="円/楕円 271"/>
        <xdr:cNvSpPr/>
      </xdr:nvSpPr>
      <xdr:spPr>
        <a:xfrm>
          <a:off x="16129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57675</xdr:rowOff>
    </xdr:from>
    <xdr:ext cx="736600" cy="259045"/>
    <xdr:sp macro="" textlink="">
      <xdr:nvSpPr>
        <xdr:cNvPr id="273" name="テキスト ボックス 272"/>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96265</xdr:rowOff>
    </xdr:from>
    <xdr:to>
      <xdr:col>22</xdr:col>
      <xdr:colOff>254000</xdr:colOff>
      <xdr:row>90</xdr:row>
      <xdr:rowOff>26415</xdr:rowOff>
    </xdr:to>
    <xdr:sp macro="" textlink="">
      <xdr:nvSpPr>
        <xdr:cNvPr id="274" name="円/楕円 273"/>
        <xdr:cNvSpPr/>
      </xdr:nvSpPr>
      <xdr:spPr>
        <a:xfrm>
          <a:off x="15240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11192</xdr:rowOff>
    </xdr:from>
    <xdr:ext cx="762000" cy="259045"/>
    <xdr:sp macro="" textlink="">
      <xdr:nvSpPr>
        <xdr:cNvPr id="275" name="テキスト ボックス 274"/>
        <xdr:cNvSpPr txBox="1"/>
      </xdr:nvSpPr>
      <xdr:spPr>
        <a:xfrm>
          <a:off x="14909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105918</xdr:rowOff>
    </xdr:from>
    <xdr:to>
      <xdr:col>21</xdr:col>
      <xdr:colOff>50800</xdr:colOff>
      <xdr:row>90</xdr:row>
      <xdr:rowOff>36068</xdr:rowOff>
    </xdr:to>
    <xdr:sp macro="" textlink="">
      <xdr:nvSpPr>
        <xdr:cNvPr id="276" name="円/楕円 275"/>
        <xdr:cNvSpPr/>
      </xdr:nvSpPr>
      <xdr:spPr>
        <a:xfrm>
          <a:off x="14351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20845</xdr:rowOff>
    </xdr:from>
    <xdr:ext cx="762000" cy="259045"/>
    <xdr:sp macro="" textlink="">
      <xdr:nvSpPr>
        <xdr:cNvPr id="277" name="テキスト ボックス 276"/>
        <xdr:cNvSpPr txBox="1"/>
      </xdr:nvSpPr>
      <xdr:spPr>
        <a:xfrm>
          <a:off x="14020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48513</xdr:rowOff>
    </xdr:from>
    <xdr:to>
      <xdr:col>19</xdr:col>
      <xdr:colOff>533400</xdr:colOff>
      <xdr:row>85</xdr:row>
      <xdr:rowOff>150113</xdr:rowOff>
    </xdr:to>
    <xdr:sp macro="" textlink="">
      <xdr:nvSpPr>
        <xdr:cNvPr id="278" name="円/楕円 277"/>
        <xdr:cNvSpPr/>
      </xdr:nvSpPr>
      <xdr:spPr>
        <a:xfrm>
          <a:off x="13462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134890</xdr:rowOff>
    </xdr:from>
    <xdr:ext cx="762000" cy="259045"/>
    <xdr:sp macro="" textlink="">
      <xdr:nvSpPr>
        <xdr:cNvPr id="279" name="テキスト ボックス 278"/>
        <xdr:cNvSpPr txBox="1"/>
      </xdr:nvSpPr>
      <xdr:spPr>
        <a:xfrm>
          <a:off x="13131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人口が増加している中で、職員数の増員を抑制しているため、類似団体平均よりも低い水準を維持している。今後も質の高い行政サービスを維持していくための配慮を行いながら、組織の見直しも含めた適正な定員管理を行っていく。</a:t>
          </a:r>
          <a:endParaRPr lang="ja-JP" altLang="ja-JP" sz="1200">
            <a:effectLst/>
          </a:endParaRPr>
        </a:p>
        <a:p>
          <a:endParaRPr lang="ja-JP" altLang="ja-JP" sz="120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46325</xdr:rowOff>
    </xdr:from>
    <xdr:to>
      <xdr:col>24</xdr:col>
      <xdr:colOff>558800</xdr:colOff>
      <xdr:row>59</xdr:row>
      <xdr:rowOff>55517</xdr:rowOff>
    </xdr:to>
    <xdr:cxnSp macro="">
      <xdr:nvCxnSpPr>
        <xdr:cNvPr id="316" name="直線コネクタ 315"/>
        <xdr:cNvCxnSpPr/>
      </xdr:nvCxnSpPr>
      <xdr:spPr>
        <a:xfrm flipV="1">
          <a:off x="16179800" y="1016187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55517</xdr:rowOff>
    </xdr:from>
    <xdr:to>
      <xdr:col>23</xdr:col>
      <xdr:colOff>406400</xdr:colOff>
      <xdr:row>59</xdr:row>
      <xdr:rowOff>58965</xdr:rowOff>
    </xdr:to>
    <xdr:cxnSp macro="">
      <xdr:nvCxnSpPr>
        <xdr:cNvPr id="319" name="直線コネクタ 318"/>
        <xdr:cNvCxnSpPr/>
      </xdr:nvCxnSpPr>
      <xdr:spPr>
        <a:xfrm flipV="1">
          <a:off x="15290800" y="101710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58965</xdr:rowOff>
    </xdr:from>
    <xdr:to>
      <xdr:col>22</xdr:col>
      <xdr:colOff>203200</xdr:colOff>
      <xdr:row>59</xdr:row>
      <xdr:rowOff>69306</xdr:rowOff>
    </xdr:to>
    <xdr:cxnSp macro="">
      <xdr:nvCxnSpPr>
        <xdr:cNvPr id="322" name="直線コネクタ 321"/>
        <xdr:cNvCxnSpPr/>
      </xdr:nvCxnSpPr>
      <xdr:spPr>
        <a:xfrm flipV="1">
          <a:off x="14401800" y="101745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65859</xdr:rowOff>
    </xdr:from>
    <xdr:to>
      <xdr:col>21</xdr:col>
      <xdr:colOff>0</xdr:colOff>
      <xdr:row>59</xdr:row>
      <xdr:rowOff>69306</xdr:rowOff>
    </xdr:to>
    <xdr:cxnSp macro="">
      <xdr:nvCxnSpPr>
        <xdr:cNvPr id="325" name="直線コネクタ 324"/>
        <xdr:cNvCxnSpPr/>
      </xdr:nvCxnSpPr>
      <xdr:spPr>
        <a:xfrm>
          <a:off x="13512800" y="101814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7" name="テキスト ボックス 32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29" name="テキスト ボックス 328"/>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166975</xdr:rowOff>
    </xdr:from>
    <xdr:to>
      <xdr:col>24</xdr:col>
      <xdr:colOff>609600</xdr:colOff>
      <xdr:row>59</xdr:row>
      <xdr:rowOff>97125</xdr:rowOff>
    </xdr:to>
    <xdr:sp macro="" textlink="">
      <xdr:nvSpPr>
        <xdr:cNvPr id="335" name="円/楕円 334"/>
        <xdr:cNvSpPr/>
      </xdr:nvSpPr>
      <xdr:spPr>
        <a:xfrm>
          <a:off x="169672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12052</xdr:rowOff>
    </xdr:from>
    <xdr:ext cx="762000" cy="259045"/>
    <xdr:sp macro="" textlink="">
      <xdr:nvSpPr>
        <xdr:cNvPr id="336" name="定員管理の状況該当値テキスト"/>
        <xdr:cNvSpPr txBox="1"/>
      </xdr:nvSpPr>
      <xdr:spPr>
        <a:xfrm>
          <a:off x="17106900" y="995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4717</xdr:rowOff>
    </xdr:from>
    <xdr:to>
      <xdr:col>23</xdr:col>
      <xdr:colOff>457200</xdr:colOff>
      <xdr:row>59</xdr:row>
      <xdr:rowOff>106317</xdr:rowOff>
    </xdr:to>
    <xdr:sp macro="" textlink="">
      <xdr:nvSpPr>
        <xdr:cNvPr id="337" name="円/楕円 336"/>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116494</xdr:rowOff>
    </xdr:from>
    <xdr:ext cx="736600" cy="259045"/>
    <xdr:sp macro="" textlink="">
      <xdr:nvSpPr>
        <xdr:cNvPr id="338" name="テキスト ボックス 337"/>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8165</xdr:rowOff>
    </xdr:from>
    <xdr:to>
      <xdr:col>22</xdr:col>
      <xdr:colOff>254000</xdr:colOff>
      <xdr:row>59</xdr:row>
      <xdr:rowOff>109765</xdr:rowOff>
    </xdr:to>
    <xdr:sp macro="" textlink="">
      <xdr:nvSpPr>
        <xdr:cNvPr id="339" name="円/楕円 338"/>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119942</xdr:rowOff>
    </xdr:from>
    <xdr:ext cx="762000" cy="259045"/>
    <xdr:sp macro="" textlink="">
      <xdr:nvSpPr>
        <xdr:cNvPr id="340" name="テキスト ボックス 339"/>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18506</xdr:rowOff>
    </xdr:from>
    <xdr:to>
      <xdr:col>21</xdr:col>
      <xdr:colOff>50800</xdr:colOff>
      <xdr:row>59</xdr:row>
      <xdr:rowOff>120106</xdr:rowOff>
    </xdr:to>
    <xdr:sp macro="" textlink="">
      <xdr:nvSpPr>
        <xdr:cNvPr id="341" name="円/楕円 340"/>
        <xdr:cNvSpPr/>
      </xdr:nvSpPr>
      <xdr:spPr>
        <a:xfrm>
          <a:off x="14351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130283</xdr:rowOff>
    </xdr:from>
    <xdr:ext cx="762000" cy="259045"/>
    <xdr:sp macro="" textlink="">
      <xdr:nvSpPr>
        <xdr:cNvPr id="342" name="テキスト ボックス 341"/>
        <xdr:cNvSpPr txBox="1"/>
      </xdr:nvSpPr>
      <xdr:spPr>
        <a:xfrm>
          <a:off x="14020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15059</xdr:rowOff>
    </xdr:from>
    <xdr:to>
      <xdr:col>19</xdr:col>
      <xdr:colOff>533400</xdr:colOff>
      <xdr:row>59</xdr:row>
      <xdr:rowOff>116659</xdr:rowOff>
    </xdr:to>
    <xdr:sp macro="" textlink="">
      <xdr:nvSpPr>
        <xdr:cNvPr id="343" name="円/楕円 342"/>
        <xdr:cNvSpPr/>
      </xdr:nvSpPr>
      <xdr:spPr>
        <a:xfrm>
          <a:off x="13462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126836</xdr:rowOff>
    </xdr:from>
    <xdr:ext cx="762000" cy="259045"/>
    <xdr:sp macro="" textlink="">
      <xdr:nvSpPr>
        <xdr:cNvPr id="344" name="テキスト ボックス 343"/>
        <xdr:cNvSpPr txBox="1"/>
      </xdr:nvSpPr>
      <xdr:spPr>
        <a:xfrm>
          <a:off x="13131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実質公債費比率は、類似団体と比べると高い水準にあるが、昨年度よりも</a:t>
          </a:r>
          <a:r>
            <a:rPr lang="en-US" altLang="ja-JP" sz="1200">
              <a:solidFill>
                <a:schemeClr val="dk1"/>
              </a:solidFill>
              <a:effectLst/>
              <a:latin typeface="+mn-lt"/>
              <a:ea typeface="+mn-ea"/>
              <a:cs typeface="+mn-cs"/>
            </a:rPr>
            <a:t>1.1</a:t>
          </a:r>
          <a:r>
            <a:rPr lang="ja-JP" altLang="ja-JP" sz="1200">
              <a:solidFill>
                <a:schemeClr val="dk1"/>
              </a:solidFill>
              <a:effectLst/>
              <a:latin typeface="+mn-lt"/>
              <a:ea typeface="+mn-ea"/>
              <a:cs typeface="+mn-cs"/>
            </a:rPr>
            <a:t>ポイント改善している。実質公債費率は３か年平均でみるため平成２６年度の比率が平成２３年度の比率よりも低かったため低下している。しかしながら、単年度ごとに比較すると、分子の公債費相当額が増加し、分母の標準税収入額が減少しているため昨年度よりも比率は増加している。</a:t>
          </a:r>
        </a:p>
        <a:p>
          <a:r>
            <a:rPr lang="ja-JP" altLang="ja-JP" sz="1200">
              <a:solidFill>
                <a:schemeClr val="dk1"/>
              </a:solidFill>
              <a:effectLst/>
              <a:latin typeface="+mn-lt"/>
              <a:ea typeface="+mn-ea"/>
              <a:cs typeface="+mn-cs"/>
            </a:rPr>
            <a:t>　（参考）平成２３年度　</a:t>
          </a:r>
          <a:r>
            <a:rPr lang="en-US" altLang="ja-JP" sz="1200">
              <a:solidFill>
                <a:schemeClr val="dk1"/>
              </a:solidFill>
              <a:effectLst/>
              <a:latin typeface="+mn-lt"/>
              <a:ea typeface="+mn-ea"/>
              <a:cs typeface="+mn-cs"/>
            </a:rPr>
            <a:t>12.4</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　平成２４年度　</a:t>
          </a:r>
          <a:r>
            <a:rPr lang="en-US" altLang="ja-JP" sz="1200">
              <a:solidFill>
                <a:schemeClr val="dk1"/>
              </a:solidFill>
              <a:effectLst/>
              <a:latin typeface="+mn-lt"/>
              <a:ea typeface="+mn-ea"/>
              <a:cs typeface="+mn-cs"/>
            </a:rPr>
            <a:t>10.8</a:t>
          </a:r>
          <a:r>
            <a:rPr lang="ja-JP" altLang="ja-JP" sz="1200">
              <a:solidFill>
                <a:schemeClr val="dk1"/>
              </a:solidFill>
              <a:effectLst/>
              <a:latin typeface="+mn-lt"/>
              <a:ea typeface="+mn-ea"/>
              <a:cs typeface="+mn-cs"/>
            </a:rPr>
            <a:t>％</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平成２５年度　</a:t>
          </a:r>
          <a:r>
            <a:rPr lang="en-US" altLang="ja-JP" sz="1200">
              <a:solidFill>
                <a:schemeClr val="dk1"/>
              </a:solidFill>
              <a:effectLst/>
              <a:latin typeface="+mn-lt"/>
              <a:ea typeface="+mn-ea"/>
              <a:cs typeface="+mn-cs"/>
            </a:rPr>
            <a:t>  8.1</a:t>
          </a:r>
          <a:r>
            <a:rPr lang="ja-JP" altLang="ja-JP" sz="12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平成２６年度　</a:t>
          </a:r>
          <a:r>
            <a:rPr lang="en-US" altLang="ja-JP" sz="1200">
              <a:solidFill>
                <a:schemeClr val="dk1"/>
              </a:solidFill>
              <a:effectLst/>
              <a:latin typeface="+mn-lt"/>
              <a:ea typeface="+mn-ea"/>
              <a:cs typeface="+mn-cs"/>
            </a:rPr>
            <a:t>  8.8</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sng" strike="noStrike" kern="0" cap="none" spc="0" normalizeH="0" baseline="0" noProof="0">
              <a:ln>
                <a:noFill/>
              </a:ln>
              <a:solidFill>
                <a:prstClr val="black"/>
              </a:solidFill>
              <a:effectLst/>
              <a:uLnTx/>
              <a:uFillTx/>
              <a:latin typeface="+mn-lt"/>
              <a:ea typeface="+mn-ea"/>
              <a:cs typeface="+mn-cs"/>
            </a:rPr>
            <a:t>３ヵ年平均　</a:t>
          </a:r>
          <a:r>
            <a:rPr kumimoji="0" lang="en-US" altLang="ja-JP" sz="1200" b="0" i="0" u="sng" strike="noStrike" kern="0" cap="none" spc="0" normalizeH="0" baseline="0" noProof="0">
              <a:ln>
                <a:noFill/>
              </a:ln>
              <a:solidFill>
                <a:prstClr val="black"/>
              </a:solidFill>
              <a:effectLst/>
              <a:uLnTx/>
              <a:uFillTx/>
              <a:latin typeface="+mn-lt"/>
              <a:ea typeface="+mn-ea"/>
              <a:cs typeface="+mn-cs"/>
            </a:rPr>
            <a:t>9.3</a:t>
          </a:r>
          <a:r>
            <a:rPr kumimoji="0" lang="ja-JP" altLang="ja-JP" sz="1200" b="0" i="0" u="sng" strike="noStrike" kern="0" cap="none" spc="0" normalizeH="0" baseline="0" noProof="0">
              <a:ln>
                <a:noFill/>
              </a:ln>
              <a:solidFill>
                <a:prstClr val="black"/>
              </a:solidFill>
              <a:effectLst/>
              <a:uLnTx/>
              <a:uFillTx/>
              <a:latin typeface="+mn-lt"/>
              <a:ea typeface="+mn-ea"/>
              <a:cs typeface="+mn-cs"/>
            </a:rPr>
            <a:t>％</a:t>
          </a:r>
          <a:endParaRPr lang="ja-JP" altLang="ja-JP" sz="12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43</xdr:row>
      <xdr:rowOff>46990</xdr:rowOff>
    </xdr:to>
    <xdr:cxnSp macro="">
      <xdr:nvCxnSpPr>
        <xdr:cNvPr id="377" name="直線コネクタ 376"/>
        <xdr:cNvCxnSpPr/>
      </xdr:nvCxnSpPr>
      <xdr:spPr>
        <a:xfrm flipV="1">
          <a:off x="16179800" y="73308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8"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44</xdr:row>
      <xdr:rowOff>20320</xdr:rowOff>
    </xdr:to>
    <xdr:cxnSp macro="">
      <xdr:nvCxnSpPr>
        <xdr:cNvPr id="380" name="直線コネクタ 379"/>
        <xdr:cNvCxnSpPr/>
      </xdr:nvCxnSpPr>
      <xdr:spPr>
        <a:xfrm flipV="1">
          <a:off x="15290800" y="7419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2" name="テキスト ボックス 38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124883</xdr:rowOff>
    </xdr:to>
    <xdr:cxnSp macro="">
      <xdr:nvCxnSpPr>
        <xdr:cNvPr id="383" name="直線コネクタ 382"/>
        <xdr:cNvCxnSpPr/>
      </xdr:nvCxnSpPr>
      <xdr:spPr>
        <a:xfrm flipV="1">
          <a:off x="14401800" y="75641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5" name="テキスト ボックス 384"/>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9737</xdr:rowOff>
    </xdr:to>
    <xdr:cxnSp macro="">
      <xdr:nvCxnSpPr>
        <xdr:cNvPr id="386" name="直線コネクタ 385"/>
        <xdr:cNvCxnSpPr/>
      </xdr:nvCxnSpPr>
      <xdr:spPr>
        <a:xfrm flipV="1">
          <a:off x="13512800" y="76686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8" name="テキスト ボックス 387"/>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0" name="テキスト ボックス 389"/>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396" name="円/楕円 395"/>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397"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398" name="円/楕円 397"/>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99" name="テキスト ボックス 398"/>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0" name="円/楕円 399"/>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1" name="テキスト ボックス 400"/>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2" name="円/楕円 401"/>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03" name="テキスト ボックス 402"/>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130387</xdr:rowOff>
    </xdr:from>
    <xdr:to>
      <xdr:col>19</xdr:col>
      <xdr:colOff>533400</xdr:colOff>
      <xdr:row>45</xdr:row>
      <xdr:rowOff>60537</xdr:rowOff>
    </xdr:to>
    <xdr:sp macro="" textlink="">
      <xdr:nvSpPr>
        <xdr:cNvPr id="404" name="円/楕円 403"/>
        <xdr:cNvSpPr/>
      </xdr:nvSpPr>
      <xdr:spPr>
        <a:xfrm>
          <a:off x="13462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45314</xdr:rowOff>
    </xdr:from>
    <xdr:ext cx="762000" cy="259045"/>
    <xdr:sp macro="" textlink="">
      <xdr:nvSpPr>
        <xdr:cNvPr id="405" name="テキスト ボックス 404"/>
        <xdr:cNvSpPr txBox="1"/>
      </xdr:nvSpPr>
      <xdr:spPr>
        <a:xfrm>
          <a:off x="13131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将来負担比率を昨年度と比較すると、町の借金である地方債現在高が増加しているが、町の預金である基金も増加しているため結果的に将来への負担は微増で抑えることができている。</a:t>
          </a:r>
        </a:p>
        <a:p>
          <a:r>
            <a:rPr lang="ja-JP" altLang="ja-JP" sz="1200">
              <a:solidFill>
                <a:schemeClr val="dk1"/>
              </a:solidFill>
              <a:effectLst/>
              <a:latin typeface="+mn-lt"/>
              <a:ea typeface="+mn-ea"/>
              <a:cs typeface="+mn-cs"/>
            </a:rPr>
            <a:t>　近年、町民センターや公園の新設、小中学校の改修</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増築など公共施設に係る大型事業を行っているため必然的に増加傾向となる。今後も町の事業内容の適正管理、地方債残高や基金残高の適正運営を行うなどして過度な将来負担を増やさないように努めていく。</a:t>
          </a:r>
          <a:endParaRPr lang="ja-JP" altLang="ja-JP" sz="105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160189</xdr:rowOff>
    </xdr:from>
    <xdr:to>
      <xdr:col>24</xdr:col>
      <xdr:colOff>558800</xdr:colOff>
      <xdr:row>14</xdr:row>
      <xdr:rowOff>165015</xdr:rowOff>
    </xdr:to>
    <xdr:cxnSp macro="">
      <xdr:nvCxnSpPr>
        <xdr:cNvPr id="439" name="直線コネクタ 438"/>
        <xdr:cNvCxnSpPr/>
      </xdr:nvCxnSpPr>
      <xdr:spPr>
        <a:xfrm>
          <a:off x="16179800" y="256048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0"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114342</xdr:rowOff>
    </xdr:from>
    <xdr:to>
      <xdr:col>23</xdr:col>
      <xdr:colOff>406400</xdr:colOff>
      <xdr:row>14</xdr:row>
      <xdr:rowOff>160189</xdr:rowOff>
    </xdr:to>
    <xdr:cxnSp macro="">
      <xdr:nvCxnSpPr>
        <xdr:cNvPr id="442" name="直線コネクタ 441"/>
        <xdr:cNvCxnSpPr/>
      </xdr:nvCxnSpPr>
      <xdr:spPr>
        <a:xfrm>
          <a:off x="15290800" y="251464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33105</xdr:rowOff>
    </xdr:from>
    <xdr:to>
      <xdr:col>22</xdr:col>
      <xdr:colOff>203200</xdr:colOff>
      <xdr:row>14</xdr:row>
      <xdr:rowOff>114342</xdr:rowOff>
    </xdr:to>
    <xdr:cxnSp macro="">
      <xdr:nvCxnSpPr>
        <xdr:cNvPr id="445" name="直線コネクタ 444"/>
        <xdr:cNvCxnSpPr/>
      </xdr:nvCxnSpPr>
      <xdr:spPr>
        <a:xfrm>
          <a:off x="14401800" y="2433405"/>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47" name="テキスト ボックス 446"/>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33105</xdr:rowOff>
    </xdr:from>
    <xdr:to>
      <xdr:col>21</xdr:col>
      <xdr:colOff>0</xdr:colOff>
      <xdr:row>14</xdr:row>
      <xdr:rowOff>65278</xdr:rowOff>
    </xdr:to>
    <xdr:cxnSp macro="">
      <xdr:nvCxnSpPr>
        <xdr:cNvPr id="448" name="直線コネクタ 447"/>
        <xdr:cNvCxnSpPr/>
      </xdr:nvCxnSpPr>
      <xdr:spPr>
        <a:xfrm flipV="1">
          <a:off x="13512800" y="243340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0" name="テキスト ボックス 449"/>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2" name="テキスト ボックス 451"/>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114215</xdr:rowOff>
    </xdr:from>
    <xdr:to>
      <xdr:col>24</xdr:col>
      <xdr:colOff>609600</xdr:colOff>
      <xdr:row>15</xdr:row>
      <xdr:rowOff>44365</xdr:rowOff>
    </xdr:to>
    <xdr:sp macro="" textlink="">
      <xdr:nvSpPr>
        <xdr:cNvPr id="458" name="円/楕円 457"/>
        <xdr:cNvSpPr/>
      </xdr:nvSpPr>
      <xdr:spPr>
        <a:xfrm>
          <a:off x="169672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86292</xdr:rowOff>
    </xdr:from>
    <xdr:ext cx="762000" cy="259045"/>
    <xdr:sp macro="" textlink="">
      <xdr:nvSpPr>
        <xdr:cNvPr id="459" name="将来負担の状況該当値テキスト"/>
        <xdr:cNvSpPr txBox="1"/>
      </xdr:nvSpPr>
      <xdr:spPr>
        <a:xfrm>
          <a:off x="17106900" y="248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109389</xdr:rowOff>
    </xdr:from>
    <xdr:to>
      <xdr:col>23</xdr:col>
      <xdr:colOff>457200</xdr:colOff>
      <xdr:row>15</xdr:row>
      <xdr:rowOff>39539</xdr:rowOff>
    </xdr:to>
    <xdr:sp macro="" textlink="">
      <xdr:nvSpPr>
        <xdr:cNvPr id="460" name="円/楕円 459"/>
        <xdr:cNvSpPr/>
      </xdr:nvSpPr>
      <xdr:spPr>
        <a:xfrm>
          <a:off x="16129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24316</xdr:rowOff>
    </xdr:from>
    <xdr:ext cx="736600" cy="259045"/>
    <xdr:sp macro="" textlink="">
      <xdr:nvSpPr>
        <xdr:cNvPr id="461" name="テキスト ボックス 460"/>
        <xdr:cNvSpPr txBox="1"/>
      </xdr:nvSpPr>
      <xdr:spPr>
        <a:xfrm>
          <a:off x="15798800" y="259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62" name="円/楕円 461"/>
        <xdr:cNvSpPr/>
      </xdr:nvSpPr>
      <xdr:spPr>
        <a:xfrm>
          <a:off x="15240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63" name="テキスト ボックス 462"/>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153755</xdr:rowOff>
    </xdr:from>
    <xdr:to>
      <xdr:col>21</xdr:col>
      <xdr:colOff>50800</xdr:colOff>
      <xdr:row>14</xdr:row>
      <xdr:rowOff>83905</xdr:rowOff>
    </xdr:to>
    <xdr:sp macro="" textlink="">
      <xdr:nvSpPr>
        <xdr:cNvPr id="464" name="円/楕円 463"/>
        <xdr:cNvSpPr/>
      </xdr:nvSpPr>
      <xdr:spPr>
        <a:xfrm>
          <a:off x="143510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94082</xdr:rowOff>
    </xdr:from>
    <xdr:ext cx="762000" cy="259045"/>
    <xdr:sp macro="" textlink="">
      <xdr:nvSpPr>
        <xdr:cNvPr id="465" name="テキスト ボックス 464"/>
        <xdr:cNvSpPr txBox="1"/>
      </xdr:nvSpPr>
      <xdr:spPr>
        <a:xfrm>
          <a:off x="14020800" y="215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14478</xdr:rowOff>
    </xdr:from>
    <xdr:to>
      <xdr:col>19</xdr:col>
      <xdr:colOff>533400</xdr:colOff>
      <xdr:row>14</xdr:row>
      <xdr:rowOff>116078</xdr:rowOff>
    </xdr:to>
    <xdr:sp macro="" textlink="">
      <xdr:nvSpPr>
        <xdr:cNvPr id="466" name="円/楕円 465"/>
        <xdr:cNvSpPr/>
      </xdr:nvSpPr>
      <xdr:spPr>
        <a:xfrm>
          <a:off x="13462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126255</xdr:rowOff>
    </xdr:from>
    <xdr:ext cx="762000" cy="259045"/>
    <xdr:sp macro="" textlink="">
      <xdr:nvSpPr>
        <xdr:cNvPr id="467" name="テキスト ボックス 466"/>
        <xdr:cNvSpPr txBox="1"/>
      </xdr:nvSpPr>
      <xdr:spPr>
        <a:xfrm>
          <a:off x="13131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熊本県菊陽町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39,856
39,622
37.46
15,571,656
14,758,699
695,587
8,160,076
16,044,137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mn-lt"/>
              <a:ea typeface="+mn-ea"/>
              <a:cs typeface="+mn-cs"/>
            </a:rPr>
            <a:t>　類似団体と比較すると</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依然として低い水準を維持できている。これは給与構造改革への取り組みや賃金職員の活用などにより人件費を抑制したためである。</a:t>
          </a:r>
          <a:endParaRPr lang="en-US" altLang="ja-JP" sz="1400">
            <a:solidFill>
              <a:schemeClr val="dk1"/>
            </a:solidFill>
            <a:effectLst/>
            <a:latin typeface="+mn-lt"/>
            <a:ea typeface="+mn-ea"/>
            <a:cs typeface="+mn-cs"/>
          </a:endParaRPr>
        </a:p>
        <a:p>
          <a:pPr eaLnBrk="1" fontAlgn="auto" latinLnBrk="0" hangingPunct="1"/>
          <a:r>
            <a:rPr lang="ja-JP" altLang="en-US" sz="1400">
              <a:solidFill>
                <a:schemeClr val="dk1"/>
              </a:solidFill>
              <a:effectLst/>
              <a:latin typeface="+mn-lt"/>
              <a:ea typeface="+mn-ea"/>
              <a:cs typeface="+mn-cs"/>
            </a:rPr>
            <a:t>　</a:t>
          </a:r>
          <a:r>
            <a:rPr lang="ja-JP" altLang="ja-JP" sz="1200">
              <a:solidFill>
                <a:schemeClr val="dk1"/>
              </a:solidFill>
              <a:effectLst/>
              <a:latin typeface="+mn-lt"/>
              <a:ea typeface="+mn-ea"/>
              <a:cs typeface="+mn-cs"/>
            </a:rPr>
            <a:t>今後も人口増加に対応しながら人件費の</a:t>
          </a:r>
          <a:r>
            <a:rPr lang="ja-JP" altLang="en-US" sz="1200">
              <a:solidFill>
                <a:schemeClr val="dk1"/>
              </a:solidFill>
              <a:effectLst/>
              <a:latin typeface="+mn-lt"/>
              <a:ea typeface="+mn-ea"/>
              <a:cs typeface="+mn-cs"/>
            </a:rPr>
            <a:t>抑制</a:t>
          </a:r>
          <a:r>
            <a:rPr lang="ja-JP" altLang="ja-JP" sz="120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129286</xdr:rowOff>
    </xdr:from>
    <xdr:to>
      <xdr:col>7</xdr:col>
      <xdr:colOff>15875</xdr:colOff>
      <xdr:row>35</xdr:row>
      <xdr:rowOff>165862</xdr:rowOff>
    </xdr:to>
    <xdr:cxnSp macro="">
      <xdr:nvCxnSpPr>
        <xdr:cNvPr id="62" name="直線コネクタ 61"/>
        <xdr:cNvCxnSpPr/>
      </xdr:nvCxnSpPr>
      <xdr:spPr>
        <a:xfrm flipV="1">
          <a:off x="3987800" y="6130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21844</xdr:rowOff>
    </xdr:to>
    <xdr:cxnSp macro="">
      <xdr:nvCxnSpPr>
        <xdr:cNvPr id="65" name="直線コネクタ 64"/>
        <xdr:cNvCxnSpPr/>
      </xdr:nvCxnSpPr>
      <xdr:spPr>
        <a:xfrm flipV="1">
          <a:off x="3098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78994</xdr:rowOff>
    </xdr:from>
    <xdr:to>
      <xdr:col>4</xdr:col>
      <xdr:colOff>346075</xdr:colOff>
      <xdr:row>36</xdr:row>
      <xdr:rowOff>21844</xdr:rowOff>
    </xdr:to>
    <xdr:cxnSp macro="">
      <xdr:nvCxnSpPr>
        <xdr:cNvPr id="68" name="直線コネクタ 67"/>
        <xdr:cNvCxnSpPr/>
      </xdr:nvCxnSpPr>
      <xdr:spPr>
        <a:xfrm>
          <a:off x="2209800" y="60797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78994</xdr:rowOff>
    </xdr:from>
    <xdr:to>
      <xdr:col>3</xdr:col>
      <xdr:colOff>142875</xdr:colOff>
      <xdr:row>35</xdr:row>
      <xdr:rowOff>120142</xdr:rowOff>
    </xdr:to>
    <xdr:cxnSp macro="">
      <xdr:nvCxnSpPr>
        <xdr:cNvPr id="71" name="直線コネクタ 70"/>
        <xdr:cNvCxnSpPr/>
      </xdr:nvCxnSpPr>
      <xdr:spPr>
        <a:xfrm flipV="1">
          <a:off x="1320800" y="60797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78486</xdr:rowOff>
    </xdr:from>
    <xdr:to>
      <xdr:col>7</xdr:col>
      <xdr:colOff>66675</xdr:colOff>
      <xdr:row>36</xdr:row>
      <xdr:rowOff>8636</xdr:rowOff>
    </xdr:to>
    <xdr:sp macro="" textlink="">
      <xdr:nvSpPr>
        <xdr:cNvPr id="81" name="円/楕円 80"/>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95013</xdr:rowOff>
    </xdr:from>
    <xdr:ext cx="762000" cy="259045"/>
    <xdr:sp macro="" textlink="">
      <xdr:nvSpPr>
        <xdr:cNvPr id="82"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3" name="円/楕円 82"/>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4" name="テキスト ボックス 83"/>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142494</xdr:rowOff>
    </xdr:from>
    <xdr:to>
      <xdr:col>4</xdr:col>
      <xdr:colOff>396875</xdr:colOff>
      <xdr:row>36</xdr:row>
      <xdr:rowOff>72644</xdr:rowOff>
    </xdr:to>
    <xdr:sp macro="" textlink="">
      <xdr:nvSpPr>
        <xdr:cNvPr id="85" name="円/楕円 84"/>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82821</xdr:rowOff>
    </xdr:from>
    <xdr:ext cx="762000" cy="259045"/>
    <xdr:sp macro="" textlink="">
      <xdr:nvSpPr>
        <xdr:cNvPr id="86" name="テキスト ボックス 85"/>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28194</xdr:rowOff>
    </xdr:from>
    <xdr:to>
      <xdr:col>3</xdr:col>
      <xdr:colOff>193675</xdr:colOff>
      <xdr:row>35</xdr:row>
      <xdr:rowOff>129794</xdr:rowOff>
    </xdr:to>
    <xdr:sp macro="" textlink="">
      <xdr:nvSpPr>
        <xdr:cNvPr id="87" name="円/楕円 86"/>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139971</xdr:rowOff>
    </xdr:from>
    <xdr:ext cx="762000" cy="259045"/>
    <xdr:sp macro="" textlink="">
      <xdr:nvSpPr>
        <xdr:cNvPr id="88" name="テキスト ボックス 87"/>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69342</xdr:rowOff>
    </xdr:from>
    <xdr:to>
      <xdr:col>1</xdr:col>
      <xdr:colOff>676275</xdr:colOff>
      <xdr:row>35</xdr:row>
      <xdr:rowOff>170942</xdr:rowOff>
    </xdr:to>
    <xdr:sp macro="" textlink="">
      <xdr:nvSpPr>
        <xdr:cNvPr id="89" name="円/楕円 88"/>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9669</xdr:rowOff>
    </xdr:from>
    <xdr:ext cx="762000" cy="259045"/>
    <xdr:sp macro="" textlink="">
      <xdr:nvSpPr>
        <xdr:cNvPr id="90" name="テキスト ボックス 89"/>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依然として類似団体よりも高い水準にある要因としては、町立保育所</a:t>
          </a:r>
          <a:r>
            <a:rPr lang="en-US" altLang="ja-JP" sz="1200">
              <a:solidFill>
                <a:schemeClr val="dk1"/>
              </a:solidFill>
              <a:effectLst/>
              <a:latin typeface="+mn-lt"/>
              <a:ea typeface="+mn-ea"/>
              <a:cs typeface="+mn-cs"/>
            </a:rPr>
            <a:t>8</a:t>
          </a:r>
          <a:r>
            <a:rPr lang="ja-JP" altLang="ja-JP" sz="1200">
              <a:solidFill>
                <a:schemeClr val="dk1"/>
              </a:solidFill>
              <a:effectLst/>
              <a:latin typeface="+mn-lt"/>
              <a:ea typeface="+mn-ea"/>
              <a:cs typeface="+mn-cs"/>
            </a:rPr>
            <a:t>園、小学校</a:t>
          </a:r>
          <a:r>
            <a:rPr lang="en-US" altLang="ja-JP" sz="1200">
              <a:solidFill>
                <a:schemeClr val="dk1"/>
              </a:solidFill>
              <a:effectLst/>
              <a:latin typeface="+mn-lt"/>
              <a:ea typeface="+mn-ea"/>
              <a:cs typeface="+mn-cs"/>
            </a:rPr>
            <a:t>6</a:t>
          </a:r>
          <a:r>
            <a:rPr lang="ja-JP" altLang="ja-JP" sz="1200">
              <a:solidFill>
                <a:schemeClr val="dk1"/>
              </a:solidFill>
              <a:effectLst/>
              <a:latin typeface="+mn-lt"/>
              <a:ea typeface="+mn-ea"/>
              <a:cs typeface="+mn-cs"/>
            </a:rPr>
            <a:t>校・中学校</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校に臨時職員を多く配置しているためである。また、人口の増加やサービスの拡充により予防接種や健康診査の委託料等の経費が増加している。今後は住民サービスの充実と経費のバランスを保ちながら、適正な財政運営を行うための経費見直し等を図り、平均水準に近づけていけるように努める必要が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152146</xdr:rowOff>
    </xdr:from>
    <xdr:to>
      <xdr:col>24</xdr:col>
      <xdr:colOff>31750</xdr:colOff>
      <xdr:row>18</xdr:row>
      <xdr:rowOff>12700</xdr:rowOff>
    </xdr:to>
    <xdr:cxnSp macro="">
      <xdr:nvCxnSpPr>
        <xdr:cNvPr id="120" name="直線コネクタ 119"/>
        <xdr:cNvCxnSpPr/>
      </xdr:nvCxnSpPr>
      <xdr:spPr>
        <a:xfrm flipV="1">
          <a:off x="15671800" y="3066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74422</xdr:rowOff>
    </xdr:from>
    <xdr:to>
      <xdr:col>22</xdr:col>
      <xdr:colOff>565150</xdr:colOff>
      <xdr:row>18</xdr:row>
      <xdr:rowOff>12700</xdr:rowOff>
    </xdr:to>
    <xdr:cxnSp macro="">
      <xdr:nvCxnSpPr>
        <xdr:cNvPr id="123" name="直線コネクタ 122"/>
        <xdr:cNvCxnSpPr/>
      </xdr:nvCxnSpPr>
      <xdr:spPr>
        <a:xfrm>
          <a:off x="14782800" y="29890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74422</xdr:rowOff>
    </xdr:from>
    <xdr:to>
      <xdr:col>21</xdr:col>
      <xdr:colOff>361950</xdr:colOff>
      <xdr:row>18</xdr:row>
      <xdr:rowOff>67564</xdr:rowOff>
    </xdr:to>
    <xdr:cxnSp macro="">
      <xdr:nvCxnSpPr>
        <xdr:cNvPr id="126" name="直線コネクタ 125"/>
        <xdr:cNvCxnSpPr/>
      </xdr:nvCxnSpPr>
      <xdr:spPr>
        <a:xfrm flipV="1">
          <a:off x="13893800" y="298907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88138</xdr:rowOff>
    </xdr:from>
    <xdr:to>
      <xdr:col>20</xdr:col>
      <xdr:colOff>158750</xdr:colOff>
      <xdr:row>18</xdr:row>
      <xdr:rowOff>67564</xdr:rowOff>
    </xdr:to>
    <xdr:cxnSp macro="">
      <xdr:nvCxnSpPr>
        <xdr:cNvPr id="129" name="直線コネクタ 128"/>
        <xdr:cNvCxnSpPr/>
      </xdr:nvCxnSpPr>
      <xdr:spPr>
        <a:xfrm>
          <a:off x="13004800" y="300278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101346</xdr:rowOff>
    </xdr:from>
    <xdr:to>
      <xdr:col>24</xdr:col>
      <xdr:colOff>82550</xdr:colOff>
      <xdr:row>18</xdr:row>
      <xdr:rowOff>31496</xdr:rowOff>
    </xdr:to>
    <xdr:sp macro="" textlink="">
      <xdr:nvSpPr>
        <xdr:cNvPr id="139" name="円/楕円 138"/>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73423</xdr:rowOff>
    </xdr:from>
    <xdr:ext cx="762000" cy="259045"/>
    <xdr:sp macro="" textlink="">
      <xdr:nvSpPr>
        <xdr:cNvPr id="140"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1" name="円/楕円 140"/>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2" name="テキスト ボックス 14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23622</xdr:rowOff>
    </xdr:from>
    <xdr:to>
      <xdr:col>21</xdr:col>
      <xdr:colOff>412750</xdr:colOff>
      <xdr:row>17</xdr:row>
      <xdr:rowOff>125222</xdr:rowOff>
    </xdr:to>
    <xdr:sp macro="" textlink="">
      <xdr:nvSpPr>
        <xdr:cNvPr id="143" name="円/楕円 142"/>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109999</xdr:rowOff>
    </xdr:from>
    <xdr:ext cx="762000" cy="259045"/>
    <xdr:sp macro="" textlink="">
      <xdr:nvSpPr>
        <xdr:cNvPr id="144" name="テキスト ボックス 143"/>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16764</xdr:rowOff>
    </xdr:from>
    <xdr:to>
      <xdr:col>20</xdr:col>
      <xdr:colOff>209550</xdr:colOff>
      <xdr:row>18</xdr:row>
      <xdr:rowOff>118364</xdr:rowOff>
    </xdr:to>
    <xdr:sp macro="" textlink="">
      <xdr:nvSpPr>
        <xdr:cNvPr id="145" name="円/楕円 144"/>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103141</xdr:rowOff>
    </xdr:from>
    <xdr:ext cx="762000" cy="259045"/>
    <xdr:sp macro="" textlink="">
      <xdr:nvSpPr>
        <xdr:cNvPr id="146" name="テキスト ボックス 145"/>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37338</xdr:rowOff>
    </xdr:from>
    <xdr:to>
      <xdr:col>19</xdr:col>
      <xdr:colOff>6350</xdr:colOff>
      <xdr:row>17</xdr:row>
      <xdr:rowOff>138938</xdr:rowOff>
    </xdr:to>
    <xdr:sp macro="" textlink="">
      <xdr:nvSpPr>
        <xdr:cNvPr id="147" name="円/楕円 146"/>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123715</xdr:rowOff>
    </xdr:from>
    <xdr:ext cx="762000" cy="259045"/>
    <xdr:sp macro="" textlink="">
      <xdr:nvSpPr>
        <xdr:cNvPr id="148" name="テキスト ボックス 147"/>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人口増加や制度拡充により扶助費は増加傾向にあり、前年度に引き続き児童手当が大きな割合を占めている。また、待機児童解消のための私立保育所新設に係る経費や障害者自立支援法に基づく事業費も増加している。</a:t>
          </a:r>
        </a:p>
        <a:p>
          <a:r>
            <a:rPr lang="ja-JP" altLang="ja-JP" sz="1200">
              <a:solidFill>
                <a:schemeClr val="dk1"/>
              </a:solidFill>
              <a:effectLst/>
              <a:latin typeface="+mn-lt"/>
              <a:ea typeface="+mn-ea"/>
              <a:cs typeface="+mn-cs"/>
            </a:rPr>
            <a:t>　今後は、住民サービスの充実と経費のバランスを図りながら、</a:t>
          </a:r>
          <a:r>
            <a:rPr lang="ja-JP" altLang="ja-JP" sz="11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財政を圧迫しないような財政運営を心がける。</a:t>
          </a:r>
          <a:endParaRPr lang="ja-JP" altLang="ja-JP" sz="12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120650</xdr:rowOff>
    </xdr:to>
    <xdr:cxnSp macro="">
      <xdr:nvCxnSpPr>
        <xdr:cNvPr id="181" name="直線コネクタ 180"/>
        <xdr:cNvCxnSpPr/>
      </xdr:nvCxnSpPr>
      <xdr:spPr>
        <a:xfrm flipV="1">
          <a:off x="3987800" y="953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82550</xdr:rowOff>
    </xdr:from>
    <xdr:to>
      <xdr:col>5</xdr:col>
      <xdr:colOff>549275</xdr:colOff>
      <xdr:row>55</xdr:row>
      <xdr:rowOff>120650</xdr:rowOff>
    </xdr:to>
    <xdr:cxnSp macro="">
      <xdr:nvCxnSpPr>
        <xdr:cNvPr id="184" name="直線コネクタ 183"/>
        <xdr:cNvCxnSpPr/>
      </xdr:nvCxnSpPr>
      <xdr:spPr>
        <a:xfrm>
          <a:off x="3098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82550</xdr:rowOff>
    </xdr:to>
    <xdr:cxnSp macro="">
      <xdr:nvCxnSpPr>
        <xdr:cNvPr id="187" name="直線コネクタ 186"/>
        <xdr:cNvCxnSpPr/>
      </xdr:nvCxnSpPr>
      <xdr:spPr>
        <a:xfrm>
          <a:off x="2209800" y="939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54</xdr:row>
      <xdr:rowOff>139700</xdr:rowOff>
    </xdr:to>
    <xdr:cxnSp macro="">
      <xdr:nvCxnSpPr>
        <xdr:cNvPr id="190" name="直線コネクタ 189"/>
        <xdr:cNvCxnSpPr/>
      </xdr:nvCxnSpPr>
      <xdr:spPr>
        <a:xfrm>
          <a:off x="1320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0" name="円/楕円 199"/>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1"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2" name="円/楕円 201"/>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03" name="テキスト ボックス 202"/>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31750</xdr:rowOff>
    </xdr:from>
    <xdr:to>
      <xdr:col>4</xdr:col>
      <xdr:colOff>396875</xdr:colOff>
      <xdr:row>55</xdr:row>
      <xdr:rowOff>133350</xdr:rowOff>
    </xdr:to>
    <xdr:sp macro="" textlink="">
      <xdr:nvSpPr>
        <xdr:cNvPr id="204" name="円/楕円 203"/>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143527</xdr:rowOff>
    </xdr:from>
    <xdr:ext cx="762000" cy="259045"/>
    <xdr:sp macro="" textlink="">
      <xdr:nvSpPr>
        <xdr:cNvPr id="205" name="テキスト ボックス 204"/>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06" name="円/楕円 205"/>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07" name="テキスト ボックス 20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08" name="円/楕円 207"/>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09" name="テキスト ボックス 20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その他に係る経常収支比率については、近年経費削減等を図ることにより平均水準を下回ることができている。</a:t>
          </a:r>
        </a:p>
        <a:p>
          <a:r>
            <a:rPr lang="ja-JP" altLang="ja-JP" sz="1200">
              <a:solidFill>
                <a:schemeClr val="dk1"/>
              </a:solidFill>
              <a:effectLst/>
              <a:latin typeface="+mn-lt"/>
              <a:ea typeface="+mn-ea"/>
              <a:cs typeface="+mn-cs"/>
            </a:rPr>
            <a:t>　今後も適正な財政運営の維持に努める必要がある。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156718</xdr:rowOff>
    </xdr:from>
    <xdr:to>
      <xdr:col>24</xdr:col>
      <xdr:colOff>31750</xdr:colOff>
      <xdr:row>55</xdr:row>
      <xdr:rowOff>161290</xdr:rowOff>
    </xdr:to>
    <xdr:cxnSp macro="">
      <xdr:nvCxnSpPr>
        <xdr:cNvPr id="239" name="直線コネクタ 238"/>
        <xdr:cNvCxnSpPr/>
      </xdr:nvCxnSpPr>
      <xdr:spPr>
        <a:xfrm flipV="1">
          <a:off x="15671800" y="9586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143002</xdr:rowOff>
    </xdr:from>
    <xdr:to>
      <xdr:col>22</xdr:col>
      <xdr:colOff>565150</xdr:colOff>
      <xdr:row>55</xdr:row>
      <xdr:rowOff>161290</xdr:rowOff>
    </xdr:to>
    <xdr:cxnSp macro="">
      <xdr:nvCxnSpPr>
        <xdr:cNvPr id="242" name="直線コネクタ 241"/>
        <xdr:cNvCxnSpPr/>
      </xdr:nvCxnSpPr>
      <xdr:spPr>
        <a:xfrm>
          <a:off x="14782800" y="9572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143002</xdr:rowOff>
    </xdr:from>
    <xdr:to>
      <xdr:col>21</xdr:col>
      <xdr:colOff>361950</xdr:colOff>
      <xdr:row>56</xdr:row>
      <xdr:rowOff>90424</xdr:rowOff>
    </xdr:to>
    <xdr:cxnSp macro="">
      <xdr:nvCxnSpPr>
        <xdr:cNvPr id="245" name="直線コネクタ 244"/>
        <xdr:cNvCxnSpPr/>
      </xdr:nvCxnSpPr>
      <xdr:spPr>
        <a:xfrm flipV="1">
          <a:off x="13893800" y="9572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149860</xdr:rowOff>
    </xdr:to>
    <xdr:cxnSp macro="">
      <xdr:nvCxnSpPr>
        <xdr:cNvPr id="248" name="直線コネクタ 247"/>
        <xdr:cNvCxnSpPr/>
      </xdr:nvCxnSpPr>
      <xdr:spPr>
        <a:xfrm flipV="1">
          <a:off x="13004800" y="9691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105918</xdr:rowOff>
    </xdr:from>
    <xdr:to>
      <xdr:col>24</xdr:col>
      <xdr:colOff>82550</xdr:colOff>
      <xdr:row>56</xdr:row>
      <xdr:rowOff>36068</xdr:rowOff>
    </xdr:to>
    <xdr:sp macro="" textlink="">
      <xdr:nvSpPr>
        <xdr:cNvPr id="258" name="円/楕円 257"/>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122445</xdr:rowOff>
    </xdr:from>
    <xdr:ext cx="762000" cy="259045"/>
    <xdr:sp macro="" textlink="">
      <xdr:nvSpPr>
        <xdr:cNvPr id="259"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0" name="円/楕円 259"/>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1" name="テキスト ボックス 260"/>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92202</xdr:rowOff>
    </xdr:from>
    <xdr:to>
      <xdr:col>21</xdr:col>
      <xdr:colOff>412750</xdr:colOff>
      <xdr:row>56</xdr:row>
      <xdr:rowOff>22352</xdr:rowOff>
    </xdr:to>
    <xdr:sp macro="" textlink="">
      <xdr:nvSpPr>
        <xdr:cNvPr id="262" name="円/楕円 261"/>
        <xdr:cNvSpPr/>
      </xdr:nvSpPr>
      <xdr:spPr>
        <a:xfrm>
          <a:off x="14732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32529</xdr:rowOff>
    </xdr:from>
    <xdr:ext cx="762000" cy="259045"/>
    <xdr:sp macro="" textlink="">
      <xdr:nvSpPr>
        <xdr:cNvPr id="263" name="テキスト ボックス 262"/>
        <xdr:cNvSpPr txBox="1"/>
      </xdr:nvSpPr>
      <xdr:spPr>
        <a:xfrm>
          <a:off x="14401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39624</xdr:rowOff>
    </xdr:from>
    <xdr:to>
      <xdr:col>20</xdr:col>
      <xdr:colOff>209550</xdr:colOff>
      <xdr:row>56</xdr:row>
      <xdr:rowOff>141224</xdr:rowOff>
    </xdr:to>
    <xdr:sp macro="" textlink="">
      <xdr:nvSpPr>
        <xdr:cNvPr id="264" name="円/楕円 263"/>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151401</xdr:rowOff>
    </xdr:from>
    <xdr:ext cx="762000" cy="259045"/>
    <xdr:sp macro="" textlink="">
      <xdr:nvSpPr>
        <xdr:cNvPr id="265" name="テキスト ボックス 264"/>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6" name="円/楕円 26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7" name="テキスト ボックス 266"/>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前年度と比較をすると、指標は改善しているが支出額は増えている。</a:t>
          </a:r>
          <a:endParaRPr kumimoji="1" lang="en-US" altLang="ja-JP" sz="12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今後も経常的な補助費等の見直しを行い、</a:t>
          </a:r>
          <a:r>
            <a:rPr lang="ja-JP" altLang="ja-JP" sz="1200" b="0" i="0" baseline="0">
              <a:solidFill>
                <a:schemeClr val="dk1"/>
              </a:solidFill>
              <a:effectLst/>
              <a:latin typeface="+mn-lt"/>
              <a:ea typeface="+mn-ea"/>
              <a:cs typeface="+mn-cs"/>
            </a:rPr>
            <a:t>類似団体の平均を超えないように努める</a:t>
          </a:r>
          <a:r>
            <a:rPr lang="ja-JP" altLang="en-US" sz="1200" b="0" i="0" baseline="0">
              <a:solidFill>
                <a:schemeClr val="dk1"/>
              </a:solidFill>
              <a:effectLst/>
              <a:latin typeface="+mn-lt"/>
              <a:ea typeface="+mn-ea"/>
              <a:cs typeface="+mn-cs"/>
            </a:rPr>
            <a:t>。</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120142</xdr:rowOff>
    </xdr:to>
    <xdr:cxnSp macro="">
      <xdr:nvCxnSpPr>
        <xdr:cNvPr id="297" name="直線コネクタ 296"/>
        <xdr:cNvCxnSpPr/>
      </xdr:nvCxnSpPr>
      <xdr:spPr>
        <a:xfrm flipV="1">
          <a:off x="15671800" y="63952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120142</xdr:rowOff>
    </xdr:to>
    <xdr:cxnSp macro="">
      <xdr:nvCxnSpPr>
        <xdr:cNvPr id="300" name="直線コネクタ 299"/>
        <xdr:cNvCxnSpPr/>
      </xdr:nvCxnSpPr>
      <xdr:spPr>
        <a:xfrm>
          <a:off x="14782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83566</xdr:rowOff>
    </xdr:to>
    <xdr:cxnSp macro="">
      <xdr:nvCxnSpPr>
        <xdr:cNvPr id="303" name="直線コネクタ 302"/>
        <xdr:cNvCxnSpPr/>
      </xdr:nvCxnSpPr>
      <xdr:spPr>
        <a:xfrm>
          <a:off x="13893800" y="6344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51562</xdr:rowOff>
    </xdr:to>
    <xdr:cxnSp macro="">
      <xdr:nvCxnSpPr>
        <xdr:cNvPr id="306" name="直線コネクタ 305"/>
        <xdr:cNvCxnSpPr/>
      </xdr:nvCxnSpPr>
      <xdr:spPr>
        <a:xfrm flipV="1">
          <a:off x="13004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16" name="円/楕円 315"/>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17"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18" name="円/楕円 317"/>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19" name="テキスト ボックス 318"/>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0" name="円/楕円 319"/>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1" name="テキスト ボックス 320"/>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2" name="円/楕円 321"/>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23" name="テキスト ボックス 322"/>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24" name="円/楕円 323"/>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25" name="テキスト ボックス 32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公債費の比率は改善傾向にあるが、近年実施している小・中学校の耐震化や増築、公園や町民センターの整備など大型事業に伴う元金償還が開始されているため公債費に係る経費が今後も増加していくことが見込まれる。適正な事業執行を行いながら計画的な償還額の平準化に努める必要がある。</a:t>
          </a:r>
          <a:endParaRPr kumimoji="1" lang="ja-JP" altLang="en-US" sz="14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107950</xdr:rowOff>
    </xdr:to>
    <xdr:cxnSp macro="">
      <xdr:nvCxnSpPr>
        <xdr:cNvPr id="358" name="直線コネクタ 357"/>
        <xdr:cNvCxnSpPr/>
      </xdr:nvCxnSpPr>
      <xdr:spPr>
        <a:xfrm>
          <a:off x="3987800" y="13294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78</xdr:row>
      <xdr:rowOff>35561</xdr:rowOff>
    </xdr:to>
    <xdr:cxnSp macro="">
      <xdr:nvCxnSpPr>
        <xdr:cNvPr id="361" name="直線コネクタ 360"/>
        <xdr:cNvCxnSpPr/>
      </xdr:nvCxnSpPr>
      <xdr:spPr>
        <a:xfrm flipV="1">
          <a:off x="3098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81280</xdr:rowOff>
    </xdr:to>
    <xdr:cxnSp macro="">
      <xdr:nvCxnSpPr>
        <xdr:cNvPr id="364" name="直線コネクタ 363"/>
        <xdr:cNvCxnSpPr/>
      </xdr:nvCxnSpPr>
      <xdr:spPr>
        <a:xfrm flipV="1">
          <a:off x="2209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81280</xdr:rowOff>
    </xdr:to>
    <xdr:cxnSp macro="">
      <xdr:nvCxnSpPr>
        <xdr:cNvPr id="367" name="直線コネクタ 366"/>
        <xdr:cNvCxnSpPr/>
      </xdr:nvCxnSpPr>
      <xdr:spPr>
        <a:xfrm>
          <a:off x="1320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377" name="円/楕円 376"/>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29227</xdr:rowOff>
    </xdr:from>
    <xdr:ext cx="762000" cy="259045"/>
    <xdr:sp macro="" textlink="">
      <xdr:nvSpPr>
        <xdr:cNvPr id="378"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79" name="円/楕円 378"/>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80" name="テキスト ボックス 379"/>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1" name="円/楕円 380"/>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2" name="テキスト ボックス 381"/>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3" name="円/楕円 38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4" name="テキスト ボックス 383"/>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5" name="円/楕円 384"/>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公債費以外の経常収支比率は平均よりも低い水準となっている。主な要因としては、分母となる経常一般財源における地方税等が前年度より微減ながらも依然として高い水準を維持できているためである。</a:t>
          </a:r>
        </a:p>
        <a:p>
          <a:r>
            <a:rPr lang="ja-JP" altLang="ja-JP" sz="1200">
              <a:solidFill>
                <a:schemeClr val="dk1"/>
              </a:solidFill>
              <a:effectLst/>
              <a:latin typeface="+mn-lt"/>
              <a:ea typeface="+mn-ea"/>
              <a:cs typeface="+mn-cs"/>
            </a:rPr>
            <a:t>　しかしながら、経常経費充当一般財源等は増加傾向にあるため今後も経費の見直しや改善を図りながら適正な財政運営に努める必要がある。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xdr:rowOff>
    </xdr:from>
    <xdr:to>
      <xdr:col>24</xdr:col>
      <xdr:colOff>31750</xdr:colOff>
      <xdr:row>75</xdr:row>
      <xdr:rowOff>156718</xdr:rowOff>
    </xdr:to>
    <xdr:cxnSp macro="">
      <xdr:nvCxnSpPr>
        <xdr:cNvPr id="417" name="直線コネクタ 416"/>
        <xdr:cNvCxnSpPr/>
      </xdr:nvCxnSpPr>
      <xdr:spPr>
        <a:xfrm flipV="1">
          <a:off x="15671800" y="1286916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xdr:rowOff>
    </xdr:from>
    <xdr:to>
      <xdr:col>22</xdr:col>
      <xdr:colOff>565150</xdr:colOff>
      <xdr:row>75</xdr:row>
      <xdr:rowOff>156718</xdr:rowOff>
    </xdr:to>
    <xdr:cxnSp macro="">
      <xdr:nvCxnSpPr>
        <xdr:cNvPr id="420" name="直線コネクタ 419"/>
        <xdr:cNvCxnSpPr/>
      </xdr:nvCxnSpPr>
      <xdr:spPr>
        <a:xfrm>
          <a:off x="14782800" y="128645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xdr:rowOff>
    </xdr:from>
    <xdr:to>
      <xdr:col>21</xdr:col>
      <xdr:colOff>361950</xdr:colOff>
      <xdr:row>75</xdr:row>
      <xdr:rowOff>51562</xdr:rowOff>
    </xdr:to>
    <xdr:cxnSp macro="">
      <xdr:nvCxnSpPr>
        <xdr:cNvPr id="423" name="直線コネクタ 422"/>
        <xdr:cNvCxnSpPr/>
      </xdr:nvCxnSpPr>
      <xdr:spPr>
        <a:xfrm flipV="1">
          <a:off x="13893800" y="12864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28702</xdr:rowOff>
    </xdr:from>
    <xdr:to>
      <xdr:col>20</xdr:col>
      <xdr:colOff>158750</xdr:colOff>
      <xdr:row>75</xdr:row>
      <xdr:rowOff>51562</xdr:rowOff>
    </xdr:to>
    <xdr:cxnSp macro="">
      <xdr:nvCxnSpPr>
        <xdr:cNvPr id="426" name="直線コネクタ 425"/>
        <xdr:cNvCxnSpPr/>
      </xdr:nvCxnSpPr>
      <xdr:spPr>
        <a:xfrm>
          <a:off x="13004800" y="12887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131064</xdr:rowOff>
    </xdr:from>
    <xdr:to>
      <xdr:col>24</xdr:col>
      <xdr:colOff>82550</xdr:colOff>
      <xdr:row>75</xdr:row>
      <xdr:rowOff>61214</xdr:rowOff>
    </xdr:to>
    <xdr:sp macro="" textlink="">
      <xdr:nvSpPr>
        <xdr:cNvPr id="436" name="円/楕円 435"/>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147591</xdr:rowOff>
    </xdr:from>
    <xdr:ext cx="762000" cy="259045"/>
    <xdr:sp macro="" textlink="">
      <xdr:nvSpPr>
        <xdr:cNvPr id="437" name="公債費以外該当値テキスト"/>
        <xdr:cNvSpPr txBox="1"/>
      </xdr:nvSpPr>
      <xdr:spPr>
        <a:xfrm>
          <a:off x="16598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105918</xdr:rowOff>
    </xdr:from>
    <xdr:to>
      <xdr:col>22</xdr:col>
      <xdr:colOff>615950</xdr:colOff>
      <xdr:row>76</xdr:row>
      <xdr:rowOff>36069</xdr:rowOff>
    </xdr:to>
    <xdr:sp macro="" textlink="">
      <xdr:nvSpPr>
        <xdr:cNvPr id="438" name="円/楕円 437"/>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39" name="テキスト ボックス 438"/>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126492</xdr:rowOff>
    </xdr:from>
    <xdr:to>
      <xdr:col>21</xdr:col>
      <xdr:colOff>412750</xdr:colOff>
      <xdr:row>75</xdr:row>
      <xdr:rowOff>56642</xdr:rowOff>
    </xdr:to>
    <xdr:sp macro="" textlink="">
      <xdr:nvSpPr>
        <xdr:cNvPr id="440" name="円/楕円 439"/>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66819</xdr:rowOff>
    </xdr:from>
    <xdr:ext cx="762000" cy="259045"/>
    <xdr:sp macro="" textlink="">
      <xdr:nvSpPr>
        <xdr:cNvPr id="441" name="テキスト ボックス 440"/>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xdr:rowOff>
    </xdr:from>
    <xdr:to>
      <xdr:col>20</xdr:col>
      <xdr:colOff>209550</xdr:colOff>
      <xdr:row>75</xdr:row>
      <xdr:rowOff>102362</xdr:rowOff>
    </xdr:to>
    <xdr:sp macro="" textlink="">
      <xdr:nvSpPr>
        <xdr:cNvPr id="442" name="円/楕円 441"/>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112539</xdr:rowOff>
    </xdr:from>
    <xdr:ext cx="762000" cy="259045"/>
    <xdr:sp macro="" textlink="">
      <xdr:nvSpPr>
        <xdr:cNvPr id="443" name="テキスト ボックス 442"/>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4" name="円/楕円 443"/>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5" name="テキスト ボックス 444"/>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熊本県菊陽町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166156</xdr:rowOff>
    </xdr:from>
    <xdr:to>
      <xdr:col>4</xdr:col>
      <xdr:colOff>1117600</xdr:colOff>
      <xdr:row>18</xdr:row>
      <xdr:rowOff>168137</xdr:rowOff>
    </xdr:to>
    <xdr:cxnSp macro="">
      <xdr:nvCxnSpPr>
        <xdr:cNvPr id="52" name="直線コネクタ 51"/>
        <xdr:cNvCxnSpPr/>
      </xdr:nvCxnSpPr>
      <xdr:spPr bwMode="auto">
        <a:xfrm flipV="1">
          <a:off x="5003800" y="3299881"/>
          <a:ext cx="6477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150219</xdr:rowOff>
    </xdr:from>
    <xdr:to>
      <xdr:col>4</xdr:col>
      <xdr:colOff>469900</xdr:colOff>
      <xdr:row>18</xdr:row>
      <xdr:rowOff>168137</xdr:rowOff>
    </xdr:to>
    <xdr:cxnSp macro="">
      <xdr:nvCxnSpPr>
        <xdr:cNvPr id="55" name="直線コネクタ 54"/>
        <xdr:cNvCxnSpPr/>
      </xdr:nvCxnSpPr>
      <xdr:spPr bwMode="auto">
        <a:xfrm>
          <a:off x="4305300" y="3283944"/>
          <a:ext cx="698500" cy="17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118705</xdr:rowOff>
    </xdr:from>
    <xdr:to>
      <xdr:col>3</xdr:col>
      <xdr:colOff>904875</xdr:colOff>
      <xdr:row>18</xdr:row>
      <xdr:rowOff>150219</xdr:rowOff>
    </xdr:to>
    <xdr:cxnSp macro="">
      <xdr:nvCxnSpPr>
        <xdr:cNvPr id="58" name="直線コネクタ 57"/>
        <xdr:cNvCxnSpPr/>
      </xdr:nvCxnSpPr>
      <xdr:spPr bwMode="auto">
        <a:xfrm>
          <a:off x="3606800" y="3252430"/>
          <a:ext cx="698500" cy="3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118705</xdr:rowOff>
    </xdr:from>
    <xdr:to>
      <xdr:col>3</xdr:col>
      <xdr:colOff>206375</xdr:colOff>
      <xdr:row>18</xdr:row>
      <xdr:rowOff>129852</xdr:rowOff>
    </xdr:to>
    <xdr:cxnSp macro="">
      <xdr:nvCxnSpPr>
        <xdr:cNvPr id="61" name="直線コネクタ 60"/>
        <xdr:cNvCxnSpPr/>
      </xdr:nvCxnSpPr>
      <xdr:spPr bwMode="auto">
        <a:xfrm flipV="1">
          <a:off x="2908300" y="3252430"/>
          <a:ext cx="698500" cy="1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115356</xdr:rowOff>
    </xdr:from>
    <xdr:to>
      <xdr:col>5</xdr:col>
      <xdr:colOff>34925</xdr:colOff>
      <xdr:row>19</xdr:row>
      <xdr:rowOff>45506</xdr:rowOff>
    </xdr:to>
    <xdr:sp macro="" textlink="">
      <xdr:nvSpPr>
        <xdr:cNvPr id="71" name="円/楕円 70"/>
        <xdr:cNvSpPr/>
      </xdr:nvSpPr>
      <xdr:spPr bwMode="auto">
        <a:xfrm>
          <a:off x="5600700" y="324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87433</xdr:rowOff>
    </xdr:from>
    <xdr:ext cx="762000" cy="259045"/>
    <xdr:sp macro="" textlink="">
      <xdr:nvSpPr>
        <xdr:cNvPr id="72" name="人口1人当たり決算額の推移該当値テキスト130"/>
        <xdr:cNvSpPr txBox="1"/>
      </xdr:nvSpPr>
      <xdr:spPr>
        <a:xfrm>
          <a:off x="5740400" y="322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117337</xdr:rowOff>
    </xdr:from>
    <xdr:to>
      <xdr:col>4</xdr:col>
      <xdr:colOff>520700</xdr:colOff>
      <xdr:row>19</xdr:row>
      <xdr:rowOff>47487</xdr:rowOff>
    </xdr:to>
    <xdr:sp macro="" textlink="">
      <xdr:nvSpPr>
        <xdr:cNvPr id="73" name="円/楕円 72"/>
        <xdr:cNvSpPr/>
      </xdr:nvSpPr>
      <xdr:spPr bwMode="auto">
        <a:xfrm>
          <a:off x="4953000" y="3251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32264</xdr:rowOff>
    </xdr:from>
    <xdr:ext cx="736600" cy="259045"/>
    <xdr:sp macro="" textlink="">
      <xdr:nvSpPr>
        <xdr:cNvPr id="74" name="テキスト ボックス 73"/>
        <xdr:cNvSpPr txBox="1"/>
      </xdr:nvSpPr>
      <xdr:spPr>
        <a:xfrm>
          <a:off x="4622800" y="33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99419</xdr:rowOff>
    </xdr:from>
    <xdr:to>
      <xdr:col>3</xdr:col>
      <xdr:colOff>955675</xdr:colOff>
      <xdr:row>19</xdr:row>
      <xdr:rowOff>29570</xdr:rowOff>
    </xdr:to>
    <xdr:sp macro="" textlink="">
      <xdr:nvSpPr>
        <xdr:cNvPr id="75" name="円/楕円 74"/>
        <xdr:cNvSpPr/>
      </xdr:nvSpPr>
      <xdr:spPr bwMode="auto">
        <a:xfrm>
          <a:off x="4254500" y="323314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14346</xdr:rowOff>
    </xdr:from>
    <xdr:ext cx="762000" cy="259045"/>
    <xdr:sp macro="" textlink="">
      <xdr:nvSpPr>
        <xdr:cNvPr id="76" name="テキスト ボックス 75"/>
        <xdr:cNvSpPr txBox="1"/>
      </xdr:nvSpPr>
      <xdr:spPr>
        <a:xfrm>
          <a:off x="3924300" y="331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67905</xdr:rowOff>
    </xdr:from>
    <xdr:to>
      <xdr:col>3</xdr:col>
      <xdr:colOff>257175</xdr:colOff>
      <xdr:row>18</xdr:row>
      <xdr:rowOff>169505</xdr:rowOff>
    </xdr:to>
    <xdr:sp macro="" textlink="">
      <xdr:nvSpPr>
        <xdr:cNvPr id="77" name="円/楕円 76"/>
        <xdr:cNvSpPr/>
      </xdr:nvSpPr>
      <xdr:spPr bwMode="auto">
        <a:xfrm>
          <a:off x="3556000" y="320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154282</xdr:rowOff>
    </xdr:from>
    <xdr:ext cx="762000" cy="259045"/>
    <xdr:sp macro="" textlink="">
      <xdr:nvSpPr>
        <xdr:cNvPr id="78" name="テキスト ボックス 77"/>
        <xdr:cNvSpPr txBox="1"/>
      </xdr:nvSpPr>
      <xdr:spPr>
        <a:xfrm>
          <a:off x="3225800" y="328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79052</xdr:rowOff>
    </xdr:from>
    <xdr:to>
      <xdr:col>2</xdr:col>
      <xdr:colOff>692150</xdr:colOff>
      <xdr:row>19</xdr:row>
      <xdr:rowOff>9202</xdr:rowOff>
    </xdr:to>
    <xdr:sp macro="" textlink="">
      <xdr:nvSpPr>
        <xdr:cNvPr id="79" name="円/楕円 78"/>
        <xdr:cNvSpPr/>
      </xdr:nvSpPr>
      <xdr:spPr bwMode="auto">
        <a:xfrm>
          <a:off x="2857500" y="321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165429</xdr:rowOff>
    </xdr:from>
    <xdr:ext cx="762000" cy="259045"/>
    <xdr:sp macro="" textlink="">
      <xdr:nvSpPr>
        <xdr:cNvPr id="80" name="テキスト ボックス 79"/>
        <xdr:cNvSpPr txBox="1"/>
      </xdr:nvSpPr>
      <xdr:spPr>
        <a:xfrm>
          <a:off x="2527300" y="329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150448</xdr:rowOff>
    </xdr:from>
    <xdr:to>
      <xdr:col>4</xdr:col>
      <xdr:colOff>1117600</xdr:colOff>
      <xdr:row>35</xdr:row>
      <xdr:rowOff>182779</xdr:rowOff>
    </xdr:to>
    <xdr:cxnSp macro="">
      <xdr:nvCxnSpPr>
        <xdr:cNvPr id="115" name="直線コネクタ 114"/>
        <xdr:cNvCxnSpPr/>
      </xdr:nvCxnSpPr>
      <xdr:spPr bwMode="auto">
        <a:xfrm flipV="1">
          <a:off x="5003800" y="6760798"/>
          <a:ext cx="647700" cy="3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23575</xdr:rowOff>
    </xdr:from>
    <xdr:to>
      <xdr:col>4</xdr:col>
      <xdr:colOff>469900</xdr:colOff>
      <xdr:row>35</xdr:row>
      <xdr:rowOff>182779</xdr:rowOff>
    </xdr:to>
    <xdr:cxnSp macro="">
      <xdr:nvCxnSpPr>
        <xdr:cNvPr id="118" name="直線コネクタ 117"/>
        <xdr:cNvCxnSpPr/>
      </xdr:nvCxnSpPr>
      <xdr:spPr bwMode="auto">
        <a:xfrm>
          <a:off x="4305300" y="6633925"/>
          <a:ext cx="698500" cy="159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265858</xdr:rowOff>
    </xdr:from>
    <xdr:to>
      <xdr:col>3</xdr:col>
      <xdr:colOff>904875</xdr:colOff>
      <xdr:row>35</xdr:row>
      <xdr:rowOff>23575</xdr:rowOff>
    </xdr:to>
    <xdr:cxnSp macro="">
      <xdr:nvCxnSpPr>
        <xdr:cNvPr id="121" name="直線コネクタ 120"/>
        <xdr:cNvCxnSpPr/>
      </xdr:nvCxnSpPr>
      <xdr:spPr bwMode="auto">
        <a:xfrm>
          <a:off x="3606800" y="6533308"/>
          <a:ext cx="698500" cy="100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206030</xdr:rowOff>
    </xdr:from>
    <xdr:to>
      <xdr:col>3</xdr:col>
      <xdr:colOff>206375</xdr:colOff>
      <xdr:row>34</xdr:row>
      <xdr:rowOff>265858</xdr:rowOff>
    </xdr:to>
    <xdr:cxnSp macro="">
      <xdr:nvCxnSpPr>
        <xdr:cNvPr id="124" name="直線コネクタ 123"/>
        <xdr:cNvCxnSpPr/>
      </xdr:nvCxnSpPr>
      <xdr:spPr bwMode="auto">
        <a:xfrm>
          <a:off x="2908300" y="6473480"/>
          <a:ext cx="698500" cy="59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99648</xdr:rowOff>
    </xdr:from>
    <xdr:to>
      <xdr:col>5</xdr:col>
      <xdr:colOff>34925</xdr:colOff>
      <xdr:row>35</xdr:row>
      <xdr:rowOff>201248</xdr:rowOff>
    </xdr:to>
    <xdr:sp macro="" textlink="">
      <xdr:nvSpPr>
        <xdr:cNvPr id="134" name="円/楕円 133"/>
        <xdr:cNvSpPr/>
      </xdr:nvSpPr>
      <xdr:spPr bwMode="auto">
        <a:xfrm>
          <a:off x="5600700" y="670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287625</xdr:rowOff>
    </xdr:from>
    <xdr:ext cx="762000" cy="259045"/>
    <xdr:sp macro="" textlink="">
      <xdr:nvSpPr>
        <xdr:cNvPr id="135" name="人口1人当たり決算額の推移該当値テキスト445"/>
        <xdr:cNvSpPr txBox="1"/>
      </xdr:nvSpPr>
      <xdr:spPr>
        <a:xfrm>
          <a:off x="5740400" y="655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131979</xdr:rowOff>
    </xdr:from>
    <xdr:to>
      <xdr:col>4</xdr:col>
      <xdr:colOff>520700</xdr:colOff>
      <xdr:row>35</xdr:row>
      <xdr:rowOff>233579</xdr:rowOff>
    </xdr:to>
    <xdr:sp macro="" textlink="">
      <xdr:nvSpPr>
        <xdr:cNvPr id="136" name="円/楕円 135"/>
        <xdr:cNvSpPr/>
      </xdr:nvSpPr>
      <xdr:spPr bwMode="auto">
        <a:xfrm>
          <a:off x="4953000" y="6742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243756</xdr:rowOff>
    </xdr:from>
    <xdr:ext cx="736600" cy="259045"/>
    <xdr:sp macro="" textlink="">
      <xdr:nvSpPr>
        <xdr:cNvPr id="137" name="テキスト ボックス 136"/>
        <xdr:cNvSpPr txBox="1"/>
      </xdr:nvSpPr>
      <xdr:spPr>
        <a:xfrm>
          <a:off x="4622800" y="651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315675</xdr:rowOff>
    </xdr:from>
    <xdr:to>
      <xdr:col>3</xdr:col>
      <xdr:colOff>955675</xdr:colOff>
      <xdr:row>35</xdr:row>
      <xdr:rowOff>74375</xdr:rowOff>
    </xdr:to>
    <xdr:sp macro="" textlink="">
      <xdr:nvSpPr>
        <xdr:cNvPr id="138" name="円/楕円 137"/>
        <xdr:cNvSpPr/>
      </xdr:nvSpPr>
      <xdr:spPr bwMode="auto">
        <a:xfrm>
          <a:off x="4254500" y="6583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84552</xdr:rowOff>
    </xdr:from>
    <xdr:ext cx="762000" cy="259045"/>
    <xdr:sp macro="" textlink="">
      <xdr:nvSpPr>
        <xdr:cNvPr id="139" name="テキスト ボックス 138"/>
        <xdr:cNvSpPr txBox="1"/>
      </xdr:nvSpPr>
      <xdr:spPr>
        <a:xfrm>
          <a:off x="3924300" y="635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215058</xdr:rowOff>
    </xdr:from>
    <xdr:to>
      <xdr:col>3</xdr:col>
      <xdr:colOff>257175</xdr:colOff>
      <xdr:row>34</xdr:row>
      <xdr:rowOff>316658</xdr:rowOff>
    </xdr:to>
    <xdr:sp macro="" textlink="">
      <xdr:nvSpPr>
        <xdr:cNvPr id="140" name="円/楕円 139"/>
        <xdr:cNvSpPr/>
      </xdr:nvSpPr>
      <xdr:spPr bwMode="auto">
        <a:xfrm>
          <a:off x="3556000" y="648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326835</xdr:rowOff>
    </xdr:from>
    <xdr:ext cx="762000" cy="259045"/>
    <xdr:sp macro="" textlink="">
      <xdr:nvSpPr>
        <xdr:cNvPr id="141" name="テキスト ボックス 140"/>
        <xdr:cNvSpPr txBox="1"/>
      </xdr:nvSpPr>
      <xdr:spPr>
        <a:xfrm>
          <a:off x="3225800" y="625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155230</xdr:rowOff>
    </xdr:from>
    <xdr:to>
      <xdr:col>2</xdr:col>
      <xdr:colOff>692150</xdr:colOff>
      <xdr:row>34</xdr:row>
      <xdr:rowOff>256831</xdr:rowOff>
    </xdr:to>
    <xdr:sp macro="" textlink="">
      <xdr:nvSpPr>
        <xdr:cNvPr id="142" name="円/楕円 141"/>
        <xdr:cNvSpPr/>
      </xdr:nvSpPr>
      <xdr:spPr bwMode="auto">
        <a:xfrm>
          <a:off x="2857500" y="642268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267007</xdr:rowOff>
    </xdr:from>
    <xdr:ext cx="762000" cy="259045"/>
    <xdr:sp macro="" textlink="">
      <xdr:nvSpPr>
        <xdr:cNvPr id="143" name="テキスト ボックス 142"/>
        <xdr:cNvSpPr txBox="1"/>
      </xdr:nvSpPr>
      <xdr:spPr>
        <a:xfrm>
          <a:off x="2527300" y="619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【財政調整基金残高】</a:t>
          </a:r>
        </a:p>
        <a:p>
          <a:r>
            <a:rPr lang="ja-JP" altLang="ja-JP" sz="1200">
              <a:solidFill>
                <a:schemeClr val="dk1"/>
              </a:solidFill>
              <a:effectLst/>
              <a:latin typeface="+mn-lt"/>
              <a:ea typeface="+mn-ea"/>
              <a:cs typeface="+mn-cs"/>
            </a:rPr>
            <a:t>　災害等の緊急対応の備えとして基金積立を行っているため高い水準を維持している。</a:t>
          </a:r>
        </a:p>
        <a:p>
          <a:r>
            <a:rPr lang="ja-JP" altLang="ja-JP" sz="1200">
              <a:solidFill>
                <a:schemeClr val="dk1"/>
              </a:solidFill>
              <a:effectLst/>
              <a:latin typeface="+mn-lt"/>
              <a:ea typeface="+mn-ea"/>
              <a:cs typeface="+mn-cs"/>
            </a:rPr>
            <a:t>【実質収支額】</a:t>
          </a:r>
        </a:p>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翌年度に繰り越すべき財源</a:t>
          </a:r>
          <a:r>
            <a:rPr lang="ja-JP" altLang="en-US" sz="1200">
              <a:solidFill>
                <a:schemeClr val="dk1"/>
              </a:solidFill>
              <a:effectLst/>
              <a:latin typeface="+mn-lt"/>
              <a:ea typeface="+mn-ea"/>
              <a:cs typeface="+mn-cs"/>
            </a:rPr>
            <a:t>は前年度とほぼ同額であったが、</a:t>
          </a:r>
          <a:r>
            <a:rPr lang="ja-JP" altLang="ja-JP" sz="1200">
              <a:solidFill>
                <a:schemeClr val="dk1"/>
              </a:solidFill>
              <a:effectLst/>
              <a:latin typeface="+mn-lt"/>
              <a:ea typeface="+mn-ea"/>
              <a:cs typeface="+mn-cs"/>
            </a:rPr>
            <a:t>歳入歳出差引額</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前年度</a:t>
          </a:r>
          <a:r>
            <a:rPr lang="ja-JP" altLang="en-US" sz="1200">
              <a:solidFill>
                <a:schemeClr val="dk1"/>
              </a:solidFill>
              <a:effectLst/>
              <a:latin typeface="+mn-lt"/>
              <a:ea typeface="+mn-ea"/>
              <a:cs typeface="+mn-cs"/>
            </a:rPr>
            <a:t>よりも少なかったため</a:t>
          </a:r>
          <a:r>
            <a:rPr lang="ja-JP" altLang="ja-JP" sz="1200">
              <a:solidFill>
                <a:schemeClr val="dk1"/>
              </a:solidFill>
              <a:effectLst/>
              <a:latin typeface="+mn-lt"/>
              <a:ea typeface="+mn-ea"/>
              <a:cs typeface="+mn-cs"/>
            </a:rPr>
            <a:t>、実質収支の比率</a:t>
          </a:r>
          <a:r>
            <a:rPr lang="ja-JP" altLang="en-US" sz="1200">
              <a:solidFill>
                <a:schemeClr val="dk1"/>
              </a:solidFill>
              <a:effectLst/>
              <a:latin typeface="+mn-lt"/>
              <a:ea typeface="+mn-ea"/>
              <a:cs typeface="+mn-cs"/>
            </a:rPr>
            <a:t>は下</a:t>
          </a:r>
          <a:r>
            <a:rPr lang="ja-JP" altLang="ja-JP" sz="1200">
              <a:solidFill>
                <a:schemeClr val="dk1"/>
              </a:solidFill>
              <a:effectLst/>
              <a:latin typeface="+mn-lt"/>
              <a:ea typeface="+mn-ea"/>
              <a:cs typeface="+mn-cs"/>
            </a:rPr>
            <a:t>がっている。</a:t>
          </a:r>
          <a:endParaRPr lang="ja-JP" altLang="ja-JP" sz="1200">
            <a:effectLst/>
          </a:endParaRPr>
        </a:p>
        <a:p>
          <a:r>
            <a:rPr lang="ja-JP" altLang="ja-JP" sz="1200">
              <a:solidFill>
                <a:schemeClr val="dk1"/>
              </a:solidFill>
              <a:effectLst/>
              <a:latin typeface="+mn-lt"/>
              <a:ea typeface="+mn-ea"/>
              <a:cs typeface="+mn-cs"/>
            </a:rPr>
            <a:t>【実質単年度収支】</a:t>
          </a: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減債基金への</a:t>
          </a:r>
          <a:r>
            <a:rPr lang="ja-JP" altLang="ja-JP" sz="1200">
              <a:solidFill>
                <a:schemeClr val="dk1"/>
              </a:solidFill>
              <a:effectLst/>
              <a:latin typeface="+mn-lt"/>
              <a:ea typeface="+mn-ea"/>
              <a:cs typeface="+mn-cs"/>
            </a:rPr>
            <a:t>積立を実施したため比較的高い水準となっている。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a:solidFill>
                <a:schemeClr val="dk1"/>
              </a:solidFill>
              <a:effectLst/>
              <a:latin typeface="+mn-lt"/>
              <a:ea typeface="+mn-ea"/>
              <a:cs typeface="+mn-cs"/>
            </a:rPr>
            <a:t>　全ての会計において実質赤字はないため</a:t>
          </a:r>
          <a:r>
            <a:rPr lang="ja-JP" altLang="en-US" sz="1600">
              <a:solidFill>
                <a:schemeClr val="dk1"/>
              </a:solidFill>
              <a:effectLst/>
              <a:latin typeface="+mn-lt"/>
              <a:ea typeface="+mn-ea"/>
              <a:cs typeface="+mn-cs"/>
            </a:rPr>
            <a:t>、</a:t>
          </a:r>
          <a:r>
            <a:rPr lang="ja-JP" altLang="ja-JP" sz="1600">
              <a:solidFill>
                <a:schemeClr val="dk1"/>
              </a:solidFill>
              <a:effectLst/>
              <a:latin typeface="+mn-lt"/>
              <a:ea typeface="+mn-ea"/>
              <a:cs typeface="+mn-cs"/>
            </a:rPr>
            <a:t>今後も引き続き各会計の実質収支等の状況を注視し、健全な財政運営に努めていく。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実質公債費比率は</a:t>
          </a:r>
          <a:r>
            <a:rPr lang="en-US" altLang="ja-JP" sz="1400">
              <a:solidFill>
                <a:schemeClr val="dk1"/>
              </a:solidFill>
              <a:effectLst/>
              <a:latin typeface="+mn-lt"/>
              <a:ea typeface="+mn-ea"/>
              <a:cs typeface="+mn-cs"/>
            </a:rPr>
            <a:t>9.3</a:t>
          </a:r>
          <a:r>
            <a:rPr lang="ja-JP" altLang="ja-JP" sz="1400">
              <a:solidFill>
                <a:schemeClr val="dk1"/>
              </a:solidFill>
              <a:effectLst/>
              <a:latin typeface="+mn-lt"/>
              <a:ea typeface="+mn-ea"/>
              <a:cs typeface="+mn-cs"/>
            </a:rPr>
            <a:t>％と前年度よりも</a:t>
          </a:r>
          <a:r>
            <a:rPr lang="en-US" altLang="ja-JP" sz="1400">
              <a:solidFill>
                <a:schemeClr val="dk1"/>
              </a:solidFill>
              <a:effectLst/>
              <a:latin typeface="+mn-lt"/>
              <a:ea typeface="+mn-ea"/>
              <a:cs typeface="+mn-cs"/>
            </a:rPr>
            <a:t>1.1</a:t>
          </a:r>
          <a:r>
            <a:rPr lang="ja-JP" altLang="ja-JP" sz="1400">
              <a:solidFill>
                <a:schemeClr val="dk1"/>
              </a:solidFill>
              <a:effectLst/>
              <a:latin typeface="+mn-lt"/>
              <a:ea typeface="+mn-ea"/>
              <a:cs typeface="+mn-cs"/>
            </a:rPr>
            <a:t>ポイント改善しているが、施設改修等の大型事業に着工しているため今後は元利償還金が増加することで比率が上昇していくことが見込まれる。</a:t>
          </a:r>
        </a:p>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　今後</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公債費の平準化が図られるよう起債の発行管理や基金の運用を適正に行っていく。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将来負担比率の増加原因は、学校の増改築や公共施設の建設に係る地方債現在高が増加することによる将来負担額が増加しているためである。しかしながら、充当可能財源等のうち財政調整基金への積立を緊急的な経費に対応できるように備えているために大きくしている</a:t>
          </a:r>
          <a:r>
            <a:rPr lang="ja-JP" altLang="en-US" sz="1400">
              <a:solidFill>
                <a:schemeClr val="dk1"/>
              </a:solidFill>
              <a:effectLst/>
              <a:latin typeface="+mn-lt"/>
              <a:ea typeface="+mn-ea"/>
              <a:cs typeface="+mn-cs"/>
            </a:rPr>
            <a:t>ので</a:t>
          </a:r>
          <a:r>
            <a:rPr lang="ja-JP" altLang="ja-JP" sz="1400">
              <a:solidFill>
                <a:schemeClr val="dk1"/>
              </a:solidFill>
              <a:effectLst/>
              <a:latin typeface="+mn-lt"/>
              <a:ea typeface="+mn-ea"/>
              <a:cs typeface="+mn-cs"/>
            </a:rPr>
            <a:t>比率の急増を抑える</a:t>
          </a:r>
          <a:r>
            <a:rPr lang="ja-JP" altLang="en-US" sz="1400">
              <a:solidFill>
                <a:schemeClr val="dk1"/>
              </a:solidFill>
              <a:effectLst/>
              <a:latin typeface="+mn-lt"/>
              <a:ea typeface="+mn-ea"/>
              <a:cs typeface="+mn-cs"/>
            </a:rPr>
            <a:t>ことができている</a:t>
          </a:r>
          <a:r>
            <a:rPr lang="ja-JP" altLang="ja-JP" sz="1400">
              <a:solidFill>
                <a:schemeClr val="dk1"/>
              </a:solidFill>
              <a:effectLst/>
              <a:latin typeface="+mn-lt"/>
              <a:ea typeface="+mn-ea"/>
              <a:cs typeface="+mn-cs"/>
            </a:rPr>
            <a:t>。</a:t>
          </a:r>
        </a:p>
        <a:p>
          <a:r>
            <a:rPr lang="ja-JP" altLang="ja-JP" sz="1400">
              <a:solidFill>
                <a:schemeClr val="dk1"/>
              </a:solidFill>
              <a:effectLst/>
              <a:latin typeface="+mn-lt"/>
              <a:ea typeface="+mn-ea"/>
              <a:cs typeface="+mn-cs"/>
            </a:rPr>
            <a:t>　今後は更に地方債現在高の増加が見込まれるため、起債の発行管理や基金の運用を適正に行い、健全な財政運営に努める必要がある。</a:t>
          </a: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15571656</v>
      </c>
      <c r="BO4" s="379"/>
      <c r="BP4" s="379"/>
      <c r="BQ4" s="379"/>
      <c r="BR4" s="379"/>
      <c r="BS4" s="379"/>
      <c r="BT4" s="379"/>
      <c r="BU4" s="380"/>
      <c r="BV4" s="378">
        <v>16194719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8.5</v>
      </c>
      <c r="CU4" s="556"/>
      <c r="CV4" s="556"/>
      <c r="CW4" s="556"/>
      <c r="CX4" s="556"/>
      <c r="CY4" s="556"/>
      <c r="CZ4" s="556"/>
      <c r="DA4" s="557"/>
      <c r="DB4" s="555">
        <v>9.1999999999999993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14758699</v>
      </c>
      <c r="BO5" s="384"/>
      <c r="BP5" s="384"/>
      <c r="BQ5" s="384"/>
      <c r="BR5" s="384"/>
      <c r="BS5" s="384"/>
      <c r="BT5" s="384"/>
      <c r="BU5" s="385"/>
      <c r="BV5" s="383">
        <v>15320061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81.7</v>
      </c>
      <c r="CU5" s="354"/>
      <c r="CV5" s="354"/>
      <c r="CW5" s="354"/>
      <c r="CX5" s="354"/>
      <c r="CY5" s="354"/>
      <c r="CZ5" s="354"/>
      <c r="DA5" s="355"/>
      <c r="DB5" s="353">
        <v>84.7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812957</v>
      </c>
      <c r="BO6" s="384"/>
      <c r="BP6" s="384"/>
      <c r="BQ6" s="384"/>
      <c r="BR6" s="384"/>
      <c r="BS6" s="384"/>
      <c r="BT6" s="384"/>
      <c r="BU6" s="385"/>
      <c r="BV6" s="383">
        <v>874658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90.8</v>
      </c>
      <c r="CU6" s="530"/>
      <c r="CV6" s="530"/>
      <c r="CW6" s="530"/>
      <c r="CX6" s="530"/>
      <c r="CY6" s="530"/>
      <c r="CZ6" s="530"/>
      <c r="DA6" s="531"/>
      <c r="DB6" s="529">
        <v>90.4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117370</v>
      </c>
      <c r="BO7" s="384"/>
      <c r="BP7" s="384"/>
      <c r="BQ7" s="384"/>
      <c r="BR7" s="384"/>
      <c r="BS7" s="384"/>
      <c r="BT7" s="384"/>
      <c r="BU7" s="385"/>
      <c r="BV7" s="383">
        <v>122962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8160076</v>
      </c>
      <c r="CU7" s="384"/>
      <c r="CV7" s="384"/>
      <c r="CW7" s="384"/>
      <c r="CX7" s="384"/>
      <c r="CY7" s="384"/>
      <c r="CZ7" s="384"/>
      <c r="DA7" s="385"/>
      <c r="DB7" s="383">
        <v>8202017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695587</v>
      </c>
      <c r="BO8" s="384"/>
      <c r="BP8" s="384"/>
      <c r="BQ8" s="384"/>
      <c r="BR8" s="384"/>
      <c r="BS8" s="384"/>
      <c r="BT8" s="384"/>
      <c r="BU8" s="385"/>
      <c r="BV8" s="383">
        <v>751696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0.93</v>
      </c>
      <c r="CU8" s="493"/>
      <c r="CV8" s="493"/>
      <c r="CW8" s="493"/>
      <c r="CX8" s="493"/>
      <c r="CY8" s="493"/>
      <c r="CZ8" s="493"/>
      <c r="DA8" s="494"/>
      <c r="DB8" s="492">
        <v>0.93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37734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-56109</v>
      </c>
      <c r="BO9" s="384"/>
      <c r="BP9" s="384"/>
      <c r="BQ9" s="384"/>
      <c r="BR9" s="384"/>
      <c r="BS9" s="384"/>
      <c r="BT9" s="384"/>
      <c r="BU9" s="385"/>
      <c r="BV9" s="383">
        <v>169559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13.1</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32434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300879</v>
      </c>
      <c r="BO10" s="384"/>
      <c r="BP10" s="384"/>
      <c r="BQ10" s="384"/>
      <c r="BR10" s="384"/>
      <c r="BS10" s="384"/>
      <c r="BT10" s="384"/>
      <c r="BU10" s="385"/>
      <c r="BV10" s="383">
        <v>301015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39856</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v>250000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39622</v>
      </c>
      <c r="S13" s="485"/>
      <c r="T13" s="485"/>
      <c r="U13" s="485"/>
      <c r="V13" s="486"/>
      <c r="W13" s="472" t="s">
        <v>122</v>
      </c>
      <c r="X13" s="396"/>
      <c r="Y13" s="396"/>
      <c r="Z13" s="396"/>
      <c r="AA13" s="396"/>
      <c r="AB13" s="397"/>
      <c r="AC13" s="359">
        <v>986</v>
      </c>
      <c r="AD13" s="360"/>
      <c r="AE13" s="360"/>
      <c r="AF13" s="360"/>
      <c r="AG13" s="361"/>
      <c r="AH13" s="359">
        <v>1066</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144770</v>
      </c>
      <c r="BO13" s="384"/>
      <c r="BP13" s="384"/>
      <c r="BQ13" s="384"/>
      <c r="BR13" s="384"/>
      <c r="BS13" s="384"/>
      <c r="BT13" s="384"/>
      <c r="BU13" s="385"/>
      <c r="BV13" s="383">
        <v>220574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39261</v>
      </c>
      <c r="S14" s="485"/>
      <c r="T14" s="485"/>
      <c r="U14" s="485"/>
      <c r="V14" s="486"/>
      <c r="W14" s="487"/>
      <c r="X14" s="399"/>
      <c r="Y14" s="399"/>
      <c r="Z14" s="399"/>
      <c r="AA14" s="399"/>
      <c r="AB14" s="400"/>
      <c r="AC14" s="477">
        <v>5.7</v>
      </c>
      <c r="AD14" s="478"/>
      <c r="AE14" s="478"/>
      <c r="AF14" s="478"/>
      <c r="AG14" s="479"/>
      <c r="AH14" s="477">
        <v>6.7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24.2</v>
      </c>
      <c r="CU14" s="456"/>
      <c r="CV14" s="456"/>
      <c r="CW14" s="456"/>
      <c r="CX14" s="456"/>
      <c r="CY14" s="456"/>
      <c r="CZ14" s="456"/>
      <c r="DA14" s="457"/>
      <c r="DB14" s="488">
        <v>23.6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39040</v>
      </c>
      <c r="S15" s="485"/>
      <c r="T15" s="485"/>
      <c r="U15" s="485"/>
      <c r="V15" s="486"/>
      <c r="W15" s="472" t="s">
        <v>129</v>
      </c>
      <c r="X15" s="396"/>
      <c r="Y15" s="396"/>
      <c r="Z15" s="396"/>
      <c r="AA15" s="396"/>
      <c r="AB15" s="397"/>
      <c r="AC15" s="359">
        <v>5206</v>
      </c>
      <c r="AD15" s="360"/>
      <c r="AE15" s="360"/>
      <c r="AF15" s="360"/>
      <c r="AG15" s="361"/>
      <c r="AH15" s="359">
        <v>4622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5214997</v>
      </c>
      <c r="BO15" s="379"/>
      <c r="BP15" s="379"/>
      <c r="BQ15" s="379"/>
      <c r="BR15" s="379"/>
      <c r="BS15" s="379"/>
      <c r="BT15" s="379"/>
      <c r="BU15" s="380"/>
      <c r="BV15" s="378">
        <v>5606803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30.1</v>
      </c>
      <c r="AD16" s="478"/>
      <c r="AE16" s="478"/>
      <c r="AF16" s="478"/>
      <c r="AG16" s="479"/>
      <c r="AH16" s="477">
        <v>29.2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5752295</v>
      </c>
      <c r="BO16" s="384"/>
      <c r="BP16" s="384"/>
      <c r="BQ16" s="384"/>
      <c r="BR16" s="384"/>
      <c r="BS16" s="384"/>
      <c r="BT16" s="384"/>
      <c r="BU16" s="385"/>
      <c r="BV16" s="383">
        <v>5983118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11098</v>
      </c>
      <c r="AD17" s="360"/>
      <c r="AE17" s="360"/>
      <c r="AF17" s="360"/>
      <c r="AG17" s="361"/>
      <c r="AH17" s="359">
        <v>10030</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6742476</v>
      </c>
      <c r="BO17" s="384"/>
      <c r="BP17" s="384"/>
      <c r="BQ17" s="384"/>
      <c r="BR17" s="384"/>
      <c r="BS17" s="384"/>
      <c r="BT17" s="384"/>
      <c r="BU17" s="385"/>
      <c r="BV17" s="383">
        <v>7327066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37.46</v>
      </c>
      <c r="M18" s="448"/>
      <c r="N18" s="448"/>
      <c r="O18" s="448"/>
      <c r="P18" s="448"/>
      <c r="Q18" s="448"/>
      <c r="R18" s="449"/>
      <c r="S18" s="449"/>
      <c r="T18" s="449"/>
      <c r="U18" s="449"/>
      <c r="V18" s="450"/>
      <c r="W18" s="464"/>
      <c r="X18" s="465"/>
      <c r="Y18" s="465"/>
      <c r="Z18" s="465"/>
      <c r="AA18" s="465"/>
      <c r="AB18" s="473"/>
      <c r="AC18" s="347">
        <v>64.2</v>
      </c>
      <c r="AD18" s="348"/>
      <c r="AE18" s="348"/>
      <c r="AF18" s="348"/>
      <c r="AG18" s="451"/>
      <c r="AH18" s="347">
        <v>63.3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6865391</v>
      </c>
      <c r="BO18" s="384"/>
      <c r="BP18" s="384"/>
      <c r="BQ18" s="384"/>
      <c r="BR18" s="384"/>
      <c r="BS18" s="384"/>
      <c r="BT18" s="384"/>
      <c r="BU18" s="385"/>
      <c r="BV18" s="383">
        <v>6642401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1007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9957976</v>
      </c>
      <c r="BO19" s="384"/>
      <c r="BP19" s="384"/>
      <c r="BQ19" s="384"/>
      <c r="BR19" s="384"/>
      <c r="BS19" s="384"/>
      <c r="BT19" s="384"/>
      <c r="BU19" s="385"/>
      <c r="BV19" s="383">
        <v>9509617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14124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16044137</v>
      </c>
      <c r="BO23" s="384"/>
      <c r="BP23" s="384"/>
      <c r="BQ23" s="384"/>
      <c r="BR23" s="384"/>
      <c r="BS23" s="384"/>
      <c r="BT23" s="384"/>
      <c r="BU23" s="385"/>
      <c r="BV23" s="383">
        <v>14751509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7470</v>
      </c>
      <c r="R24" s="360"/>
      <c r="S24" s="360"/>
      <c r="T24" s="360"/>
      <c r="U24" s="360"/>
      <c r="V24" s="361"/>
      <c r="W24" s="425"/>
      <c r="X24" s="416"/>
      <c r="Y24" s="417"/>
      <c r="Z24" s="356" t="s">
        <v>152</v>
      </c>
      <c r="AA24" s="357"/>
      <c r="AB24" s="357"/>
      <c r="AC24" s="357"/>
      <c r="AD24" s="357"/>
      <c r="AE24" s="357"/>
      <c r="AF24" s="357"/>
      <c r="AG24" s="358"/>
      <c r="AH24" s="359">
        <v>198</v>
      </c>
      <c r="AI24" s="360"/>
      <c r="AJ24" s="360"/>
      <c r="AK24" s="360"/>
      <c r="AL24" s="361"/>
      <c r="AM24" s="359">
        <v>589050</v>
      </c>
      <c r="AN24" s="360"/>
      <c r="AO24" s="360"/>
      <c r="AP24" s="360"/>
      <c r="AQ24" s="360"/>
      <c r="AR24" s="361"/>
      <c r="AS24" s="359">
        <v>2975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12125752</v>
      </c>
      <c r="BO24" s="384"/>
      <c r="BP24" s="384"/>
      <c r="BQ24" s="384"/>
      <c r="BR24" s="384"/>
      <c r="BS24" s="384"/>
      <c r="BT24" s="384"/>
      <c r="BU24" s="385"/>
      <c r="BV24" s="383">
        <v>11408964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5930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1784608</v>
      </c>
      <c r="BO25" s="379"/>
      <c r="BP25" s="379"/>
      <c r="BQ25" s="379"/>
      <c r="BR25" s="379"/>
      <c r="BS25" s="379"/>
      <c r="BT25" s="379"/>
      <c r="BU25" s="380"/>
      <c r="BV25" s="378">
        <v>1977832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5420</v>
      </c>
      <c r="R26" s="360"/>
      <c r="S26" s="360"/>
      <c r="T26" s="360"/>
      <c r="U26" s="360"/>
      <c r="V26" s="361"/>
      <c r="W26" s="425"/>
      <c r="X26" s="416"/>
      <c r="Y26" s="417"/>
      <c r="Z26" s="356" t="s">
        <v>158</v>
      </c>
      <c r="AA26" s="438"/>
      <c r="AB26" s="438"/>
      <c r="AC26" s="438"/>
      <c r="AD26" s="438"/>
      <c r="AE26" s="438"/>
      <c r="AF26" s="438"/>
      <c r="AG26" s="439"/>
      <c r="AH26" s="359">
        <v>17</v>
      </c>
      <c r="AI26" s="360"/>
      <c r="AJ26" s="360"/>
      <c r="AK26" s="360"/>
      <c r="AL26" s="361"/>
      <c r="AM26" s="359">
        <v>46308</v>
      </c>
      <c r="AN26" s="360"/>
      <c r="AO26" s="360"/>
      <c r="AP26" s="360"/>
      <c r="AQ26" s="360"/>
      <c r="AR26" s="361"/>
      <c r="AS26" s="359">
        <v>2724</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3320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640334</v>
      </c>
      <c r="BO27" s="387"/>
      <c r="BP27" s="387"/>
      <c r="BQ27" s="387"/>
      <c r="BR27" s="387"/>
      <c r="BS27" s="387"/>
      <c r="BT27" s="387"/>
      <c r="BU27" s="388"/>
      <c r="BV27" s="386">
        <v>640263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2739</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2169337</v>
      </c>
      <c r="BO28" s="379"/>
      <c r="BP28" s="379"/>
      <c r="BQ28" s="379"/>
      <c r="BR28" s="379"/>
      <c r="BS28" s="379"/>
      <c r="BT28" s="379"/>
      <c r="BU28" s="380"/>
      <c r="BV28" s="378">
        <v>1968458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2490</v>
      </c>
      <c r="R29" s="360"/>
      <c r="S29" s="360"/>
      <c r="T29" s="360"/>
      <c r="U29" s="360"/>
      <c r="V29" s="361"/>
      <c r="W29" s="426"/>
      <c r="X29" s="427"/>
      <c r="Y29" s="428"/>
      <c r="Z29" s="356" t="s">
        <v>169</v>
      </c>
      <c r="AA29" s="357"/>
      <c r="AB29" s="357"/>
      <c r="AC29" s="357"/>
      <c r="AD29" s="357"/>
      <c r="AE29" s="357"/>
      <c r="AF29" s="357"/>
      <c r="AG29" s="358"/>
      <c r="AH29" s="359">
        <v>199</v>
      </c>
      <c r="AI29" s="360"/>
      <c r="AJ29" s="360"/>
      <c r="AK29" s="360"/>
      <c r="AL29" s="361"/>
      <c r="AM29" s="359">
        <v>593636</v>
      </c>
      <c r="AN29" s="360"/>
      <c r="AO29" s="360"/>
      <c r="AP29" s="360"/>
      <c r="AQ29" s="360"/>
      <c r="AR29" s="361"/>
      <c r="AS29" s="359">
        <v>2983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597811</v>
      </c>
      <c r="BO29" s="384"/>
      <c r="BP29" s="384"/>
      <c r="BQ29" s="384"/>
      <c r="BR29" s="384"/>
      <c r="BS29" s="384"/>
      <c r="BT29" s="384"/>
      <c r="BU29" s="385"/>
      <c r="BV29" s="383">
        <v>397621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1814304</v>
      </c>
      <c r="BO30" s="387"/>
      <c r="BP30" s="387"/>
      <c r="BQ30" s="387"/>
      <c r="BR30" s="387"/>
      <c r="BS30" s="387"/>
      <c r="BT30" s="387"/>
      <c r="BU30" s="388"/>
      <c r="BV30" s="386">
        <v>1671180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下水道事業会計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熊本県市町村総合事務組合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(有)さんふれあ</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菊池環境保全組合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大津菊陽水道企業団</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菊池広域連合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熊本県後期高齢者医療広域連合（一般会計）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熊本県後期高齢者医療広域連合（後期高齢者医療特別会計）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78" t="s">
        <v>24</v>
      </c>
      <c r="C41" s="1179"/>
      <c r="D41" s="81"/>
      <c r="E41" s="1180" t="s">
        <v>25</v>
      </c>
      <c r="F41" s="1180"/>
      <c r="G41" s="1180"/>
      <c r="H41" s="1181"/>
      <c r="I41" s="82">
        <v>11363</v>
      </c>
      <c r="J41" s="83">
        <v>11460</v>
      </c>
      <c r="K41" s="83">
        <v>12747</v>
      </c>
      <c r="L41" s="83">
        <v>14752</v>
      </c>
      <c r="M41" s="84">
        <v>16044</v>
      </c>
    </row>
    <row r="42" spans="2:13" ht="27.75" customHeight="1">
      <c r="B42" s="1168"/>
      <c r="C42" s="1169"/>
      <c r="D42" s="85"/>
      <c r="E42" s="1172" t="s">
        <v>26</v>
      </c>
      <c r="F42" s="1172"/>
      <c r="G42" s="1172"/>
      <c r="H42" s="1173"/>
      <c r="I42" s="86" t="s">
        <v>472</v>
      </c>
      <c r="J42" s="87" t="s">
        <v>472</v>
      </c>
      <c r="K42" s="87" t="s">
        <v>472</v>
      </c>
      <c r="L42" s="87" t="s">
        <v>472</v>
      </c>
      <c r="M42" s="88" t="s">
        <v>472</v>
      </c>
    </row>
    <row r="43" spans="2:13" ht="27.75" customHeight="1">
      <c r="B43" s="1168"/>
      <c r="C43" s="1169"/>
      <c r="D43" s="85"/>
      <c r="E43" s="1172" t="s">
        <v>27</v>
      </c>
      <c r="F43" s="1172"/>
      <c r="G43" s="1172"/>
      <c r="H43" s="1173"/>
      <c r="I43" s="86">
        <v>4980</v>
      </c>
      <c r="J43" s="87">
        <v>5179</v>
      </c>
      <c r="K43" s="87">
        <v>4964</v>
      </c>
      <c r="L43" s="87">
        <v>4458</v>
      </c>
      <c r="M43" s="88">
        <v>3885</v>
      </c>
    </row>
    <row r="44" spans="2:13" ht="27.75" customHeight="1">
      <c r="B44" s="1168"/>
      <c r="C44" s="1169"/>
      <c r="D44" s="85"/>
      <c r="E44" s="1172" t="s">
        <v>28</v>
      </c>
      <c r="F44" s="1172"/>
      <c r="G44" s="1172"/>
      <c r="H44" s="1173"/>
      <c r="I44" s="86">
        <v>382</v>
      </c>
      <c r="J44" s="87">
        <v>266</v>
      </c>
      <c r="K44" s="87">
        <v>234</v>
      </c>
      <c r="L44" s="87">
        <v>206</v>
      </c>
      <c r="M44" s="88">
        <v>284</v>
      </c>
    </row>
    <row r="45" spans="2:13" ht="27.75" customHeight="1">
      <c r="B45" s="1168"/>
      <c r="C45" s="1169"/>
      <c r="D45" s="85"/>
      <c r="E45" s="1172" t="s">
        <v>29</v>
      </c>
      <c r="F45" s="1172"/>
      <c r="G45" s="1172"/>
      <c r="H45" s="1173"/>
      <c r="I45" s="86">
        <v>152</v>
      </c>
      <c r="J45" s="87">
        <v>52</v>
      </c>
      <c r="K45" s="87" t="s">
        <v>472</v>
      </c>
      <c r="L45" s="87" t="s">
        <v>472</v>
      </c>
      <c r="M45" s="88" t="s">
        <v>472</v>
      </c>
    </row>
    <row r="46" spans="2:13" ht="27.75" customHeight="1">
      <c r="B46" s="1168"/>
      <c r="C46" s="1169"/>
      <c r="D46" s="85"/>
      <c r="E46" s="1172" t="s">
        <v>30</v>
      </c>
      <c r="F46" s="1172"/>
      <c r="G46" s="1172"/>
      <c r="H46" s="1173"/>
      <c r="I46" s="86" t="s">
        <v>472</v>
      </c>
      <c r="J46" s="87" t="s">
        <v>472</v>
      </c>
      <c r="K46" s="87" t="s">
        <v>472</v>
      </c>
      <c r="L46" s="87" t="s">
        <v>472</v>
      </c>
      <c r="M46" s="88" t="s">
        <v>472</v>
      </c>
    </row>
    <row r="47" spans="2:13" ht="27.75" customHeight="1">
      <c r="B47" s="1168"/>
      <c r="C47" s="1169"/>
      <c r="D47" s="85"/>
      <c r="E47" s="1172" t="s">
        <v>31</v>
      </c>
      <c r="F47" s="1172"/>
      <c r="G47" s="1172"/>
      <c r="H47" s="1173"/>
      <c r="I47" s="86" t="s">
        <v>472</v>
      </c>
      <c r="J47" s="87" t="s">
        <v>472</v>
      </c>
      <c r="K47" s="87" t="s">
        <v>472</v>
      </c>
      <c r="L47" s="87" t="s">
        <v>472</v>
      </c>
      <c r="M47" s="88" t="s">
        <v>472</v>
      </c>
    </row>
    <row r="48" spans="2:13" ht="27.75" customHeight="1">
      <c r="B48" s="1170"/>
      <c r="C48" s="1171"/>
      <c r="D48" s="85"/>
      <c r="E48" s="1172" t="s">
        <v>32</v>
      </c>
      <c r="F48" s="1172"/>
      <c r="G48" s="1172"/>
      <c r="H48" s="1173"/>
      <c r="I48" s="86" t="s">
        <v>472</v>
      </c>
      <c r="J48" s="87" t="s">
        <v>472</v>
      </c>
      <c r="K48" s="87" t="s">
        <v>472</v>
      </c>
      <c r="L48" s="87" t="s">
        <v>472</v>
      </c>
      <c r="M48" s="88" t="s">
        <v>472</v>
      </c>
    </row>
    <row r="49" spans="2:13" ht="27.75" customHeight="1">
      <c r="B49" s="1166" t="s">
        <v>33</v>
      </c>
      <c r="C49" s="1167"/>
      <c r="D49" s="89"/>
      <c r="E49" s="1172" t="s">
        <v>34</v>
      </c>
      <c r="F49" s="1172"/>
      <c r="G49" s="1172"/>
      <c r="H49" s="1173"/>
      <c r="I49" s="86">
        <v>4584</v>
      </c>
      <c r="J49" s="87">
        <v>4455</v>
      </c>
      <c r="K49" s="87">
        <v>3935</v>
      </c>
      <c r="L49" s="87">
        <v>4380</v>
      </c>
      <c r="M49" s="88">
        <v>4925</v>
      </c>
    </row>
    <row r="50" spans="2:13" ht="27.75" customHeight="1">
      <c r="B50" s="1168"/>
      <c r="C50" s="1169"/>
      <c r="D50" s="85"/>
      <c r="E50" s="1172" t="s">
        <v>35</v>
      </c>
      <c r="F50" s="1172"/>
      <c r="G50" s="1172"/>
      <c r="H50" s="1173"/>
      <c r="I50" s="86">
        <v>536</v>
      </c>
      <c r="J50" s="87">
        <v>628</v>
      </c>
      <c r="K50" s="87">
        <v>720</v>
      </c>
      <c r="L50" s="87">
        <v>877</v>
      </c>
      <c r="M50" s="88">
        <v>872</v>
      </c>
    </row>
    <row r="51" spans="2:13" ht="27.75" customHeight="1">
      <c r="B51" s="1170"/>
      <c r="C51" s="1171"/>
      <c r="D51" s="85"/>
      <c r="E51" s="1172" t="s">
        <v>36</v>
      </c>
      <c r="F51" s="1172"/>
      <c r="G51" s="1172"/>
      <c r="H51" s="1173"/>
      <c r="I51" s="86">
        <v>10950</v>
      </c>
      <c r="J51" s="87">
        <v>11327</v>
      </c>
      <c r="K51" s="87">
        <v>12008</v>
      </c>
      <c r="L51" s="87">
        <v>12451</v>
      </c>
      <c r="M51" s="88">
        <v>12694</v>
      </c>
    </row>
    <row r="52" spans="2:13" ht="27.75" customHeight="1" thickBot="1">
      <c r="B52" s="1174" t="s">
        <v>37</v>
      </c>
      <c r="C52" s="1175"/>
      <c r="D52" s="90"/>
      <c r="E52" s="1176" t="s">
        <v>38</v>
      </c>
      <c r="F52" s="1176"/>
      <c r="G52" s="1176"/>
      <c r="H52" s="1177"/>
      <c r="I52" s="91">
        <v>808</v>
      </c>
      <c r="J52" s="92">
        <v>546</v>
      </c>
      <c r="K52" s="92">
        <v>1281</v>
      </c>
      <c r="L52" s="92">
        <v>1706</v>
      </c>
      <c r="M52" s="93">
        <v>1722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48664</v>
      </c>
      <c r="E3" s="116"/>
      <c r="F3" s="117">
        <v>49426</v>
      </c>
      <c r="G3" s="118"/>
      <c r="H3" s="119"/>
    </row>
    <row r="4" spans="1:8">
      <c r="A4" s="120"/>
      <c r="B4" s="121"/>
      <c r="C4" s="122"/>
      <c r="D4" s="123">
        <v>38883</v>
      </c>
      <c r="E4" s="124"/>
      <c r="F4" s="125">
        <v>26568</v>
      </c>
      <c r="G4" s="126"/>
      <c r="H4" s="127"/>
    </row>
    <row r="5" spans="1:8">
      <c r="A5" s="108" t="s">
        <v>504</v>
      </c>
      <c r="B5" s="113"/>
      <c r="C5" s="114"/>
      <c r="D5" s="115">
        <v>56947</v>
      </c>
      <c r="E5" s="116"/>
      <c r="F5" s="117">
        <v>42839</v>
      </c>
      <c r="G5" s="118"/>
      <c r="H5" s="119"/>
    </row>
    <row r="6" spans="1:8">
      <c r="A6" s="120"/>
      <c r="B6" s="121"/>
      <c r="C6" s="122"/>
      <c r="D6" s="123">
        <v>40377</v>
      </c>
      <c r="E6" s="124"/>
      <c r="F6" s="125">
        <v>22027</v>
      </c>
      <c r="G6" s="126"/>
      <c r="H6" s="127"/>
    </row>
    <row r="7" spans="1:8">
      <c r="A7" s="108" t="s">
        <v>505</v>
      </c>
      <c r="B7" s="113"/>
      <c r="C7" s="114"/>
      <c r="D7" s="115">
        <v>114763</v>
      </c>
      <c r="E7" s="116"/>
      <c r="F7" s="117">
        <v>46819</v>
      </c>
      <c r="G7" s="118"/>
      <c r="H7" s="119"/>
    </row>
    <row r="8" spans="1:8">
      <c r="A8" s="120"/>
      <c r="B8" s="121"/>
      <c r="C8" s="122"/>
      <c r="D8" s="123">
        <v>62005</v>
      </c>
      <c r="E8" s="124"/>
      <c r="F8" s="125">
        <v>24121</v>
      </c>
      <c r="G8" s="126"/>
      <c r="H8" s="127"/>
    </row>
    <row r="9" spans="1:8">
      <c r="A9" s="108" t="s">
        <v>506</v>
      </c>
      <c r="B9" s="113"/>
      <c r="C9" s="114"/>
      <c r="D9" s="115">
        <v>105628</v>
      </c>
      <c r="E9" s="116"/>
      <c r="F9" s="117">
        <v>53270</v>
      </c>
      <c r="G9" s="118"/>
      <c r="H9" s="119"/>
    </row>
    <row r="10" spans="1:8">
      <c r="A10" s="120"/>
      <c r="B10" s="121"/>
      <c r="C10" s="122"/>
      <c r="D10" s="123">
        <v>49850</v>
      </c>
      <c r="E10" s="124"/>
      <c r="F10" s="125">
        <v>24316</v>
      </c>
      <c r="G10" s="126"/>
      <c r="H10" s="127"/>
    </row>
    <row r="11" spans="1:8">
      <c r="A11" s="108" t="s">
        <v>507</v>
      </c>
      <c r="B11" s="113"/>
      <c r="C11" s="114"/>
      <c r="D11" s="115">
        <v>92623</v>
      </c>
      <c r="E11" s="116"/>
      <c r="F11" s="117">
        <v>53292</v>
      </c>
      <c r="G11" s="118"/>
      <c r="H11" s="119"/>
    </row>
    <row r="12" spans="1:8">
      <c r="A12" s="120"/>
      <c r="B12" s="121"/>
      <c r="C12" s="128"/>
      <c r="D12" s="123">
        <v>37918</v>
      </c>
      <c r="E12" s="124"/>
      <c r="F12" s="125">
        <v>28900</v>
      </c>
      <c r="G12" s="126"/>
      <c r="H12" s="127"/>
    </row>
    <row r="13" spans="1:8">
      <c r="A13" s="108"/>
      <c r="B13" s="113"/>
      <c r="C13" s="129"/>
      <c r="D13" s="130">
        <v>83725</v>
      </c>
      <c r="E13" s="131"/>
      <c r="F13" s="132">
        <v>49129</v>
      </c>
      <c r="G13" s="133"/>
      <c r="H13" s="119"/>
    </row>
    <row r="14" spans="1:8">
      <c r="A14" s="120"/>
      <c r="B14" s="121"/>
      <c r="C14" s="122"/>
      <c r="D14" s="123">
        <v>45807</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6.74</v>
      </c>
      <c r="C19" s="134">
        <f>ROUND(VALUE(SUBSTITUTE(実質収支比率等に係る経年分析!G$48,"▲","-")),2)</f>
        <v>7.33</v>
      </c>
      <c r="D19" s="134">
        <f>ROUND(VALUE(SUBSTITUTE(実質収支比率等に係る経年分析!H$48,"▲","-")),2)</f>
        <v>7.17</v>
      </c>
      <c r="E19" s="134">
        <f>ROUND(VALUE(SUBSTITUTE(実質収支比率等に係る経年分析!I$48,"▲","-")),2)</f>
        <v>9.16</v>
      </c>
      <c r="F19" s="134">
        <f>ROUND(VALUE(SUBSTITUTE(実質収支比率等に係る経年分析!J$48,"▲","-")),2)</f>
        <v>8.52</v>
      </c>
    </row>
    <row r="20" spans="1:11">
      <c r="A20" s="134" t="s">
        <v>43</v>
      </c>
      <c r="B20" s="134">
        <f>ROUND(VALUE(SUBSTITUTE(実質収支比率等に係る経年分析!F$47,"▲","-")),2)</f>
        <v>22.35</v>
      </c>
      <c r="C20" s="134">
        <f>ROUND(VALUE(SUBSTITUTE(実質収支比率等に係る経年分析!G$47,"▲","-")),2)</f>
        <v>22.8</v>
      </c>
      <c r="D20" s="134">
        <f>ROUND(VALUE(SUBSTITUTE(実質収支比率等に係る経年分析!H$47,"▲","-")),2)</f>
        <v>23.62</v>
      </c>
      <c r="E20" s="134">
        <f>ROUND(VALUE(SUBSTITUTE(実質収支比率等に係る経年分析!I$47,"▲","-")),2)</f>
        <v>24</v>
      </c>
      <c r="F20" s="134">
        <f>ROUND(VALUE(SUBSTITUTE(実質収支比率等に係る経年分析!J$47,"▲","-")),2)</f>
        <v>26.58</v>
      </c>
    </row>
    <row r="21" spans="1:11">
      <c r="A21" s="134" t="s">
        <v>44</v>
      </c>
      <c r="B21" s="134">
        <f>IF(ISNUMBER(VALUE(SUBSTITUTE(実質収支比率等に係る経年分析!F$49,"▲","-"))),ROUND(VALUE(SUBSTITUTE(実質収支比率等に係る経年分析!F$49,"▲","-")),2),NA())</f>
        <v>3.87</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3.53</v>
      </c>
      <c r="E21" s="134">
        <f>IF(ISNUMBER(VALUE(SUBSTITUTE(実質収支比率等に係る経年分析!I$49,"▲","-"))),ROUND(VALUE(SUBSTITUTE(実質収支比率等に係る経年分析!I$49,"▲","-")),2),NA())</f>
        <v>2.69</v>
      </c>
      <c r="F21" s="134">
        <f>IF(ISNUMBER(VALUE(SUBSTITUTE(実質収支比率等に係る経年分析!J$49,"▲","-"))),ROUND(VALUE(SUBSTITUTE(実質収支比率等に係る経年分析!J$49,"▲","-")),2),NA())</f>
        <v>1.77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1007</v>
      </c>
      <c r="E42" s="136"/>
      <c r="F42" s="136"/>
      <c r="G42" s="136">
        <f>'実質公債費比率（分子）の構造'!L$52</f>
        <v>1009</v>
      </c>
      <c r="H42" s="136"/>
      <c r="I42" s="136"/>
      <c r="J42" s="136">
        <f>'実質公債費比率（分子）の構造'!M$52</f>
        <v>1022</v>
      </c>
      <c r="K42" s="136"/>
      <c r="L42" s="136"/>
      <c r="M42" s="136">
        <f>'実質公債費比率（分子）の構造'!N$52</f>
        <v>1026</v>
      </c>
      <c r="N42" s="136"/>
      <c r="O42" s="136"/>
      <c r="P42" s="136">
        <f>'実質公債費比率（分子）の構造'!O$52</f>
        <v>1100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165</v>
      </c>
      <c r="C45" s="136"/>
      <c r="D45" s="136"/>
      <c r="E45" s="136">
        <f>'実質公債費比率（分子）の構造'!L$49</f>
        <v>110</v>
      </c>
      <c r="F45" s="136"/>
      <c r="G45" s="136"/>
      <c r="H45" s="136">
        <f>'実質公債費比率（分子）の構造'!M$49</f>
        <v>63</v>
      </c>
      <c r="I45" s="136"/>
      <c r="J45" s="136"/>
      <c r="K45" s="136">
        <f>'実質公債費比率（分子）の構造'!N$49</f>
        <v>30</v>
      </c>
      <c r="L45" s="136"/>
      <c r="M45" s="136"/>
      <c r="N45" s="136">
        <f>'実質公債費比率（分子）の構造'!O$49</f>
        <v>32</v>
      </c>
      <c r="O45" s="136"/>
      <c r="P45" s="136"/>
    </row>
    <row r="46" spans="1:16">
      <c r="A46" s="136" t="s">
        <v>55</v>
      </c>
      <c r="B46" s="136">
        <f>'実質公債費比率（分子）の構造'!K$48</f>
        <v>368</v>
      </c>
      <c r="C46" s="136"/>
      <c r="D46" s="136"/>
      <c r="E46" s="136">
        <f>'実質公債費比率（分子）の構造'!L$48</f>
        <v>367</v>
      </c>
      <c r="F46" s="136"/>
      <c r="G46" s="136"/>
      <c r="H46" s="136">
        <f>'実質公債費比率（分子）の構造'!M$48</f>
        <v>355</v>
      </c>
      <c r="I46" s="136"/>
      <c r="J46" s="136"/>
      <c r="K46" s="136">
        <f>'実質公債費比率（分子）の構造'!N$48</f>
        <v>335</v>
      </c>
      <c r="L46" s="136"/>
      <c r="M46" s="136"/>
      <c r="N46" s="136">
        <f>'実質公債費比率（分子）の構造'!O$48</f>
        <v>351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1398</v>
      </c>
      <c r="C49" s="136"/>
      <c r="D49" s="136"/>
      <c r="E49" s="136">
        <f>'実質公債費比率（分子）の構造'!L$45</f>
        <v>1404</v>
      </c>
      <c r="F49" s="136"/>
      <c r="G49" s="136"/>
      <c r="H49" s="136">
        <f>'実質公債費比率（分子）の構造'!M$45</f>
        <v>1376</v>
      </c>
      <c r="I49" s="136"/>
      <c r="J49" s="136"/>
      <c r="K49" s="136">
        <f>'実質公債費比率（分子）の構造'!N$45</f>
        <v>1249</v>
      </c>
      <c r="L49" s="136"/>
      <c r="M49" s="136"/>
      <c r="N49" s="136">
        <f>'実質公債費比率（分子）の構造'!O$45</f>
        <v>1355</v>
      </c>
      <c r="O49" s="136"/>
      <c r="P49" s="136"/>
    </row>
    <row r="50" spans="1:16">
      <c r="A50" s="136" t="s">
        <v>58</v>
      </c>
      <c r="B50" s="136" t="e">
        <f>NA()</f>
        <v>#N/A</v>
      </c>
      <c r="C50" s="136">
        <f>IF(ISNUMBER('実質公債費比率（分子）の構造'!K$53),'実質公債費比率（分子）の構造'!K$53,NA())</f>
        <v>926</v>
      </c>
      <c r="D50" s="136" t="e">
        <f>NA()</f>
        <v>#N/A</v>
      </c>
      <c r="E50" s="136" t="e">
        <f>NA()</f>
        <v>#N/A</v>
      </c>
      <c r="F50" s="136">
        <f>IF(ISNUMBER('実質公債費比率（分子）の構造'!L$53),'実質公債費比率（分子）の構造'!L$53,NA())</f>
        <v>874</v>
      </c>
      <c r="G50" s="136" t="e">
        <f>NA()</f>
        <v>#N/A</v>
      </c>
      <c r="H50" s="136" t="e">
        <f>NA()</f>
        <v>#N/A</v>
      </c>
      <c r="I50" s="136">
        <f>IF(ISNUMBER('実質公債費比率（分子）の構造'!M$53),'実質公債費比率（分子）の構造'!M$53,NA())</f>
        <v>773</v>
      </c>
      <c r="J50" s="136" t="e">
        <f>NA()</f>
        <v>#N/A</v>
      </c>
      <c r="K50" s="136" t="e">
        <f>NA()</f>
        <v>#N/A</v>
      </c>
      <c r="L50" s="136">
        <f>IF(ISNUMBER('実質公債費比率（分子）の構造'!N$53),'実質公債費比率（分子）の構造'!N$53,NA())</f>
        <v>589</v>
      </c>
      <c r="M50" s="136" t="e">
        <f>NA()</f>
        <v>#N/A</v>
      </c>
      <c r="N50" s="136" t="e">
        <f>NA()</f>
        <v>#N/A</v>
      </c>
      <c r="O50" s="136">
        <f>IF(ISNUMBER('実質公債費比率（分子）の構造'!O$53),'実質公債費比率（分子）の構造'!O$53,NA())</f>
        <v>639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10950</v>
      </c>
      <c r="E56" s="135"/>
      <c r="F56" s="135"/>
      <c r="G56" s="135">
        <f>'将来負担比率（分子）の構造'!J$51</f>
        <v>11327</v>
      </c>
      <c r="H56" s="135"/>
      <c r="I56" s="135"/>
      <c r="J56" s="135">
        <f>'将来負担比率（分子）の構造'!K$51</f>
        <v>12008</v>
      </c>
      <c r="K56" s="135"/>
      <c r="L56" s="135"/>
      <c r="M56" s="135">
        <f>'将来負担比率（分子）の構造'!L$51</f>
        <v>12451</v>
      </c>
      <c r="N56" s="135"/>
      <c r="O56" s="135"/>
      <c r="P56" s="135">
        <f>'将来負担比率（分子）の構造'!M$51</f>
        <v>12694</v>
      </c>
    </row>
    <row r="57" spans="1:16">
      <c r="A57" s="135" t="s">
        <v>35</v>
      </c>
      <c r="B57" s="135"/>
      <c r="C57" s="135"/>
      <c r="D57" s="135">
        <f>'将来負担比率（分子）の構造'!I$50</f>
        <v>536</v>
      </c>
      <c r="E57" s="135"/>
      <c r="F57" s="135"/>
      <c r="G57" s="135">
        <f>'将来負担比率（分子）の構造'!J$50</f>
        <v>628</v>
      </c>
      <c r="H57" s="135"/>
      <c r="I57" s="135"/>
      <c r="J57" s="135">
        <f>'将来負担比率（分子）の構造'!K$50</f>
        <v>720</v>
      </c>
      <c r="K57" s="135"/>
      <c r="L57" s="135"/>
      <c r="M57" s="135">
        <f>'将来負担比率（分子）の構造'!L$50</f>
        <v>877</v>
      </c>
      <c r="N57" s="135"/>
      <c r="O57" s="135"/>
      <c r="P57" s="135">
        <f>'将来負担比率（分子）の構造'!M$50</f>
        <v>872</v>
      </c>
    </row>
    <row r="58" spans="1:16">
      <c r="A58" s="135" t="s">
        <v>34</v>
      </c>
      <c r="B58" s="135"/>
      <c r="C58" s="135"/>
      <c r="D58" s="135">
        <f>'将来負担比率（分子）の構造'!I$49</f>
        <v>4584</v>
      </c>
      <c r="E58" s="135"/>
      <c r="F58" s="135"/>
      <c r="G58" s="135">
        <f>'将来負担比率（分子）の構造'!J$49</f>
        <v>4455</v>
      </c>
      <c r="H58" s="135"/>
      <c r="I58" s="135"/>
      <c r="J58" s="135">
        <f>'将来負担比率（分子）の構造'!K$49</f>
        <v>3935</v>
      </c>
      <c r="K58" s="135"/>
      <c r="L58" s="135"/>
      <c r="M58" s="135">
        <f>'将来負担比率（分子）の構造'!L$49</f>
        <v>4380</v>
      </c>
      <c r="N58" s="135"/>
      <c r="O58" s="135"/>
      <c r="P58" s="135">
        <f>'将来負担比率（分子）の構造'!M$49</f>
        <v>4925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152</v>
      </c>
      <c r="C62" s="135"/>
      <c r="D62" s="135"/>
      <c r="E62" s="135">
        <f>'将来負担比率（分子）の構造'!J$45</f>
        <v>52</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382</v>
      </c>
      <c r="C63" s="135"/>
      <c r="D63" s="135"/>
      <c r="E63" s="135">
        <f>'将来負担比率（分子）の構造'!J$44</f>
        <v>266</v>
      </c>
      <c r="F63" s="135"/>
      <c r="G63" s="135"/>
      <c r="H63" s="135">
        <f>'将来負担比率（分子）の構造'!K$44</f>
        <v>234</v>
      </c>
      <c r="I63" s="135"/>
      <c r="J63" s="135"/>
      <c r="K63" s="135">
        <f>'将来負担比率（分子）の構造'!L$44</f>
        <v>206</v>
      </c>
      <c r="L63" s="135"/>
      <c r="M63" s="135"/>
      <c r="N63" s="135">
        <f>'将来負担比率（分子）の構造'!M$44</f>
        <v>284</v>
      </c>
      <c r="O63" s="135"/>
      <c r="P63" s="135"/>
    </row>
    <row r="64" spans="1:16">
      <c r="A64" s="135" t="s">
        <v>27</v>
      </c>
      <c r="B64" s="135">
        <f>'将来負担比率（分子）の構造'!I$43</f>
        <v>4980</v>
      </c>
      <c r="C64" s="135"/>
      <c r="D64" s="135"/>
      <c r="E64" s="135">
        <f>'将来負担比率（分子）の構造'!J$43</f>
        <v>5179</v>
      </c>
      <c r="F64" s="135"/>
      <c r="G64" s="135"/>
      <c r="H64" s="135">
        <f>'将来負担比率（分子）の構造'!K$43</f>
        <v>4964</v>
      </c>
      <c r="I64" s="135"/>
      <c r="J64" s="135"/>
      <c r="K64" s="135">
        <f>'将来負担比率（分子）の構造'!L$43</f>
        <v>4458</v>
      </c>
      <c r="L64" s="135"/>
      <c r="M64" s="135"/>
      <c r="N64" s="135">
        <f>'将来負担比率（分子）の構造'!M$43</f>
        <v>3885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11363</v>
      </c>
      <c r="C66" s="135"/>
      <c r="D66" s="135"/>
      <c r="E66" s="135">
        <f>'将来負担比率（分子）の構造'!J$41</f>
        <v>11460</v>
      </c>
      <c r="F66" s="135"/>
      <c r="G66" s="135"/>
      <c r="H66" s="135">
        <f>'将来負担比率（分子）の構造'!K$41</f>
        <v>12747</v>
      </c>
      <c r="I66" s="135"/>
      <c r="J66" s="135"/>
      <c r="K66" s="135">
        <f>'将来負担比率（分子）の構造'!L$41</f>
        <v>14752</v>
      </c>
      <c r="L66" s="135"/>
      <c r="M66" s="135"/>
      <c r="N66" s="135">
        <f>'将来負担比率（分子）の構造'!M$41</f>
        <v>16044</v>
      </c>
      <c r="O66" s="135"/>
      <c r="P66" s="135"/>
    </row>
    <row r="67" spans="1:16">
      <c r="A67" s="135" t="s">
        <v>62</v>
      </c>
      <c r="B67" s="135" t="e">
        <f>NA()</f>
        <v>#N/A</v>
      </c>
      <c r="C67" s="135">
        <f>IF(ISNUMBER('将来負担比率（分子）の構造'!I$52), IF('将来負担比率（分子）の構造'!I$52 &lt; 0, 0, '将来負担比率（分子）の構造'!I$52), NA())</f>
        <v>808</v>
      </c>
      <c r="D67" s="135" t="e">
        <f>NA()</f>
        <v>#N/A</v>
      </c>
      <c r="E67" s="135" t="e">
        <f>NA()</f>
        <v>#N/A</v>
      </c>
      <c r="F67" s="135">
        <f>IF(ISNUMBER('将来負担比率（分子）の構造'!J$52), IF('将来負担比率（分子）の構造'!J$52 &lt; 0, 0, '将来負担比率（分子）の構造'!J$52), NA())</f>
        <v>546</v>
      </c>
      <c r="G67" s="135" t="e">
        <f>NA()</f>
        <v>#N/A</v>
      </c>
      <c r="H67" s="135" t="e">
        <f>NA()</f>
        <v>#N/A</v>
      </c>
      <c r="I67" s="135">
        <f>IF(ISNUMBER('将来負担比率（分子）の構造'!K$52), IF('将来負担比率（分子）の構造'!K$52 &lt; 0, 0, '将来負担比率（分子）の構造'!K$52), NA())</f>
        <v>1281</v>
      </c>
      <c r="J67" s="135" t="e">
        <f>NA()</f>
        <v>#N/A</v>
      </c>
      <c r="K67" s="135" t="e">
        <f>NA()</f>
        <v>#N/A</v>
      </c>
      <c r="L67" s="135">
        <f>IF(ISNUMBER('将来負担比率（分子）の構造'!L$52), IF('将来負担比率（分子）の構造'!L$52 &lt; 0, 0, '将来負担比率（分子）の構造'!L$52), NA())</f>
        <v>1706</v>
      </c>
      <c r="M67" s="135" t="e">
        <f>NA()</f>
        <v>#N/A</v>
      </c>
      <c r="N67" s="135" t="e">
        <f>NA()</f>
        <v>#N/A</v>
      </c>
      <c r="O67" s="135">
        <f>IF(ISNUMBER('将来負担比率（分子）の構造'!M$52), IF('将来負担比率（分子）の構造'!M$52 &lt; 0, 0, '将来負担比率（分子）の構造'!M$52), NA())</f>
        <v>1722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6248154</v>
      </c>
      <c r="S5" s="639"/>
      <c r="T5" s="639"/>
      <c r="U5" s="639"/>
      <c r="V5" s="639"/>
      <c r="W5" s="639"/>
      <c r="X5" s="639"/>
      <c r="Y5" s="686"/>
      <c r="Z5" s="699">
        <v>40.1</v>
      </c>
      <c r="AA5" s="699"/>
      <c r="AB5" s="699"/>
      <c r="AC5" s="699"/>
      <c r="AD5" s="700">
        <v>6248154</v>
      </c>
      <c r="AE5" s="700"/>
      <c r="AF5" s="700"/>
      <c r="AG5" s="700"/>
      <c r="AH5" s="700"/>
      <c r="AI5" s="700"/>
      <c r="AJ5" s="700"/>
      <c r="AK5" s="700"/>
      <c r="AL5" s="687">
        <v>82.6</v>
      </c>
      <c r="AM5" s="656"/>
      <c r="AN5" s="656"/>
      <c r="AO5" s="688"/>
      <c r="AP5" s="675" t="s">
        <v>207</v>
      </c>
      <c r="AQ5" s="676"/>
      <c r="AR5" s="676"/>
      <c r="AS5" s="676"/>
      <c r="AT5" s="676"/>
      <c r="AU5" s="676"/>
      <c r="AV5" s="676"/>
      <c r="AW5" s="676"/>
      <c r="AX5" s="676"/>
      <c r="AY5" s="676"/>
      <c r="AZ5" s="676"/>
      <c r="BA5" s="676"/>
      <c r="BB5" s="676"/>
      <c r="BC5" s="676"/>
      <c r="BD5" s="676"/>
      <c r="BE5" s="676"/>
      <c r="BF5" s="677"/>
      <c r="BG5" s="588">
        <v>6248154</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169216</v>
      </c>
      <c r="S6" s="589"/>
      <c r="T6" s="589"/>
      <c r="U6" s="589"/>
      <c r="V6" s="589"/>
      <c r="W6" s="589"/>
      <c r="X6" s="589"/>
      <c r="Y6" s="590"/>
      <c r="Z6" s="641">
        <v>1.1000000000000001</v>
      </c>
      <c r="AA6" s="641"/>
      <c r="AB6" s="641"/>
      <c r="AC6" s="641"/>
      <c r="AD6" s="642">
        <v>169216</v>
      </c>
      <c r="AE6" s="642"/>
      <c r="AF6" s="642"/>
      <c r="AG6" s="642"/>
      <c r="AH6" s="642"/>
      <c r="AI6" s="642"/>
      <c r="AJ6" s="642"/>
      <c r="AK6" s="642"/>
      <c r="AL6" s="611">
        <v>2.2000000000000002</v>
      </c>
      <c r="AM6" s="643"/>
      <c r="AN6" s="643"/>
      <c r="AO6" s="644"/>
      <c r="AP6" s="585" t="s">
        <v>213</v>
      </c>
      <c r="AQ6" s="586"/>
      <c r="AR6" s="586"/>
      <c r="AS6" s="586"/>
      <c r="AT6" s="586"/>
      <c r="AU6" s="586"/>
      <c r="AV6" s="586"/>
      <c r="AW6" s="586"/>
      <c r="AX6" s="586"/>
      <c r="AY6" s="586"/>
      <c r="AZ6" s="586"/>
      <c r="BA6" s="586"/>
      <c r="BB6" s="586"/>
      <c r="BC6" s="586"/>
      <c r="BD6" s="586"/>
      <c r="BE6" s="586"/>
      <c r="BF6" s="587"/>
      <c r="BG6" s="588">
        <v>6248154</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127195</v>
      </c>
      <c r="CS6" s="589"/>
      <c r="CT6" s="589"/>
      <c r="CU6" s="589"/>
      <c r="CV6" s="589"/>
      <c r="CW6" s="589"/>
      <c r="CX6" s="589"/>
      <c r="CY6" s="590"/>
      <c r="CZ6" s="641">
        <v>0.9</v>
      </c>
      <c r="DA6" s="641"/>
      <c r="DB6" s="641"/>
      <c r="DC6" s="641"/>
      <c r="DD6" s="594" t="s">
        <v>208</v>
      </c>
      <c r="DE6" s="589"/>
      <c r="DF6" s="589"/>
      <c r="DG6" s="589"/>
      <c r="DH6" s="589"/>
      <c r="DI6" s="589"/>
      <c r="DJ6" s="589"/>
      <c r="DK6" s="589"/>
      <c r="DL6" s="589"/>
      <c r="DM6" s="589"/>
      <c r="DN6" s="589"/>
      <c r="DO6" s="589"/>
      <c r="DP6" s="590"/>
      <c r="DQ6" s="594">
        <v>127195</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7886</v>
      </c>
      <c r="S7" s="589"/>
      <c r="T7" s="589"/>
      <c r="U7" s="589"/>
      <c r="V7" s="589"/>
      <c r="W7" s="589"/>
      <c r="X7" s="589"/>
      <c r="Y7" s="590"/>
      <c r="Z7" s="641">
        <v>0.1</v>
      </c>
      <c r="AA7" s="641"/>
      <c r="AB7" s="641"/>
      <c r="AC7" s="641"/>
      <c r="AD7" s="642">
        <v>7886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2423203</v>
      </c>
      <c r="BH7" s="589"/>
      <c r="BI7" s="589"/>
      <c r="BJ7" s="589"/>
      <c r="BK7" s="589"/>
      <c r="BL7" s="589"/>
      <c r="BM7" s="589"/>
      <c r="BN7" s="590"/>
      <c r="BO7" s="641">
        <v>38.799999999999997</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2469618</v>
      </c>
      <c r="CS7" s="589"/>
      <c r="CT7" s="589"/>
      <c r="CU7" s="589"/>
      <c r="CV7" s="589"/>
      <c r="CW7" s="589"/>
      <c r="CX7" s="589"/>
      <c r="CY7" s="590"/>
      <c r="CZ7" s="641">
        <v>16.7</v>
      </c>
      <c r="DA7" s="641"/>
      <c r="DB7" s="641"/>
      <c r="DC7" s="641"/>
      <c r="DD7" s="594">
        <v>794095</v>
      </c>
      <c r="DE7" s="589"/>
      <c r="DF7" s="589"/>
      <c r="DG7" s="589"/>
      <c r="DH7" s="589"/>
      <c r="DI7" s="589"/>
      <c r="DJ7" s="589"/>
      <c r="DK7" s="589"/>
      <c r="DL7" s="589"/>
      <c r="DM7" s="589"/>
      <c r="DN7" s="589"/>
      <c r="DO7" s="589"/>
      <c r="DP7" s="590"/>
      <c r="DQ7" s="594">
        <v>1643523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28683</v>
      </c>
      <c r="S8" s="589"/>
      <c r="T8" s="589"/>
      <c r="U8" s="589"/>
      <c r="V8" s="589"/>
      <c r="W8" s="589"/>
      <c r="X8" s="589"/>
      <c r="Y8" s="590"/>
      <c r="Z8" s="641">
        <v>0.2</v>
      </c>
      <c r="AA8" s="641"/>
      <c r="AB8" s="641"/>
      <c r="AC8" s="641"/>
      <c r="AD8" s="642">
        <v>28683</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63531</v>
      </c>
      <c r="BH8" s="589"/>
      <c r="BI8" s="589"/>
      <c r="BJ8" s="589"/>
      <c r="BK8" s="589"/>
      <c r="BL8" s="589"/>
      <c r="BM8" s="589"/>
      <c r="BN8" s="590"/>
      <c r="BO8" s="641">
        <v>1</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4727106</v>
      </c>
      <c r="CS8" s="589"/>
      <c r="CT8" s="589"/>
      <c r="CU8" s="589"/>
      <c r="CV8" s="589"/>
      <c r="CW8" s="589"/>
      <c r="CX8" s="589"/>
      <c r="CY8" s="590"/>
      <c r="CZ8" s="641">
        <v>32</v>
      </c>
      <c r="DA8" s="641"/>
      <c r="DB8" s="641"/>
      <c r="DC8" s="641"/>
      <c r="DD8" s="594">
        <v>341609</v>
      </c>
      <c r="DE8" s="589"/>
      <c r="DF8" s="589"/>
      <c r="DG8" s="589"/>
      <c r="DH8" s="589"/>
      <c r="DI8" s="589"/>
      <c r="DJ8" s="589"/>
      <c r="DK8" s="589"/>
      <c r="DL8" s="589"/>
      <c r="DM8" s="589"/>
      <c r="DN8" s="589"/>
      <c r="DO8" s="589"/>
      <c r="DP8" s="590"/>
      <c r="DQ8" s="594">
        <v>2133605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28915</v>
      </c>
      <c r="S9" s="589"/>
      <c r="T9" s="589"/>
      <c r="U9" s="589"/>
      <c r="V9" s="589"/>
      <c r="W9" s="589"/>
      <c r="X9" s="589"/>
      <c r="Y9" s="590"/>
      <c r="Z9" s="641">
        <v>0.2</v>
      </c>
      <c r="AA9" s="641"/>
      <c r="AB9" s="641"/>
      <c r="AC9" s="641"/>
      <c r="AD9" s="642">
        <v>28915</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1792249</v>
      </c>
      <c r="BH9" s="589"/>
      <c r="BI9" s="589"/>
      <c r="BJ9" s="589"/>
      <c r="BK9" s="589"/>
      <c r="BL9" s="589"/>
      <c r="BM9" s="589"/>
      <c r="BN9" s="590"/>
      <c r="BO9" s="641">
        <v>28.7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959591</v>
      </c>
      <c r="CS9" s="589"/>
      <c r="CT9" s="589"/>
      <c r="CU9" s="589"/>
      <c r="CV9" s="589"/>
      <c r="CW9" s="589"/>
      <c r="CX9" s="589"/>
      <c r="CY9" s="590"/>
      <c r="CZ9" s="641">
        <v>6.5</v>
      </c>
      <c r="DA9" s="641"/>
      <c r="DB9" s="641"/>
      <c r="DC9" s="641"/>
      <c r="DD9" s="594" t="s">
        <v>220</v>
      </c>
      <c r="DE9" s="589"/>
      <c r="DF9" s="589"/>
      <c r="DG9" s="589"/>
      <c r="DH9" s="589"/>
      <c r="DI9" s="589"/>
      <c r="DJ9" s="589"/>
      <c r="DK9" s="589"/>
      <c r="DL9" s="589"/>
      <c r="DM9" s="589"/>
      <c r="DN9" s="589"/>
      <c r="DO9" s="589"/>
      <c r="DP9" s="590"/>
      <c r="DQ9" s="594">
        <v>888119</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431931</v>
      </c>
      <c r="S10" s="589"/>
      <c r="T10" s="589"/>
      <c r="U10" s="589"/>
      <c r="V10" s="589"/>
      <c r="W10" s="589"/>
      <c r="X10" s="589"/>
      <c r="Y10" s="590"/>
      <c r="Z10" s="641">
        <v>2.8</v>
      </c>
      <c r="AA10" s="641"/>
      <c r="AB10" s="641"/>
      <c r="AC10" s="641"/>
      <c r="AD10" s="642">
        <v>431931</v>
      </c>
      <c r="AE10" s="642"/>
      <c r="AF10" s="642"/>
      <c r="AG10" s="642"/>
      <c r="AH10" s="642"/>
      <c r="AI10" s="642"/>
      <c r="AJ10" s="642"/>
      <c r="AK10" s="642"/>
      <c r="AL10" s="611">
        <v>5.7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125514</v>
      </c>
      <c r="BH10" s="589"/>
      <c r="BI10" s="589"/>
      <c r="BJ10" s="589"/>
      <c r="BK10" s="589"/>
      <c r="BL10" s="589"/>
      <c r="BM10" s="589"/>
      <c r="BN10" s="590"/>
      <c r="BO10" s="641">
        <v>2</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16277</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15841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16565</v>
      </c>
      <c r="S11" s="589"/>
      <c r="T11" s="589"/>
      <c r="U11" s="589"/>
      <c r="V11" s="589"/>
      <c r="W11" s="589"/>
      <c r="X11" s="589"/>
      <c r="Y11" s="590"/>
      <c r="Z11" s="641">
        <v>0.1</v>
      </c>
      <c r="AA11" s="641"/>
      <c r="AB11" s="641"/>
      <c r="AC11" s="641"/>
      <c r="AD11" s="642">
        <v>16565</v>
      </c>
      <c r="AE11" s="642"/>
      <c r="AF11" s="642"/>
      <c r="AG11" s="642"/>
      <c r="AH11" s="642"/>
      <c r="AI11" s="642"/>
      <c r="AJ11" s="642"/>
      <c r="AK11" s="642"/>
      <c r="AL11" s="611">
        <v>0.2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441909</v>
      </c>
      <c r="BH11" s="589"/>
      <c r="BI11" s="589"/>
      <c r="BJ11" s="589"/>
      <c r="BK11" s="589"/>
      <c r="BL11" s="589"/>
      <c r="BM11" s="589"/>
      <c r="BN11" s="590"/>
      <c r="BO11" s="641">
        <v>7.1</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233332</v>
      </c>
      <c r="CS11" s="589"/>
      <c r="CT11" s="589"/>
      <c r="CU11" s="589"/>
      <c r="CV11" s="589"/>
      <c r="CW11" s="589"/>
      <c r="CX11" s="589"/>
      <c r="CY11" s="590"/>
      <c r="CZ11" s="641">
        <v>1.6</v>
      </c>
      <c r="DA11" s="641"/>
      <c r="DB11" s="641"/>
      <c r="DC11" s="641"/>
      <c r="DD11" s="594">
        <v>36920</v>
      </c>
      <c r="DE11" s="589"/>
      <c r="DF11" s="589"/>
      <c r="DG11" s="589"/>
      <c r="DH11" s="589"/>
      <c r="DI11" s="589"/>
      <c r="DJ11" s="589"/>
      <c r="DK11" s="589"/>
      <c r="DL11" s="589"/>
      <c r="DM11" s="589"/>
      <c r="DN11" s="589"/>
      <c r="DO11" s="589"/>
      <c r="DP11" s="590"/>
      <c r="DQ11" s="594">
        <v>184268</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3407608</v>
      </c>
      <c r="BH12" s="589"/>
      <c r="BI12" s="589"/>
      <c r="BJ12" s="589"/>
      <c r="BK12" s="589"/>
      <c r="BL12" s="589"/>
      <c r="BM12" s="589"/>
      <c r="BN12" s="590"/>
      <c r="BO12" s="641">
        <v>54.5</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245229</v>
      </c>
      <c r="CS12" s="589"/>
      <c r="CT12" s="589"/>
      <c r="CU12" s="589"/>
      <c r="CV12" s="589"/>
      <c r="CW12" s="589"/>
      <c r="CX12" s="589"/>
      <c r="CY12" s="590"/>
      <c r="CZ12" s="641">
        <v>1.7</v>
      </c>
      <c r="DA12" s="641"/>
      <c r="DB12" s="641"/>
      <c r="DC12" s="641"/>
      <c r="DD12" s="594">
        <v>7879</v>
      </c>
      <c r="DE12" s="589"/>
      <c r="DF12" s="589"/>
      <c r="DG12" s="589"/>
      <c r="DH12" s="589"/>
      <c r="DI12" s="589"/>
      <c r="DJ12" s="589"/>
      <c r="DK12" s="589"/>
      <c r="DL12" s="589"/>
      <c r="DM12" s="589"/>
      <c r="DN12" s="589"/>
      <c r="DO12" s="589"/>
      <c r="DP12" s="590"/>
      <c r="DQ12" s="594">
        <v>245222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8598</v>
      </c>
      <c r="S13" s="589"/>
      <c r="T13" s="589"/>
      <c r="U13" s="589"/>
      <c r="V13" s="589"/>
      <c r="W13" s="589"/>
      <c r="X13" s="589"/>
      <c r="Y13" s="590"/>
      <c r="Z13" s="641">
        <v>0.1</v>
      </c>
      <c r="AA13" s="641"/>
      <c r="AB13" s="641"/>
      <c r="AC13" s="641"/>
      <c r="AD13" s="642">
        <v>8598</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3374913</v>
      </c>
      <c r="BH13" s="589"/>
      <c r="BI13" s="589"/>
      <c r="BJ13" s="589"/>
      <c r="BK13" s="589"/>
      <c r="BL13" s="589"/>
      <c r="BM13" s="589"/>
      <c r="BN13" s="590"/>
      <c r="BO13" s="641">
        <v>54</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1433556</v>
      </c>
      <c r="CS13" s="589"/>
      <c r="CT13" s="589"/>
      <c r="CU13" s="589"/>
      <c r="CV13" s="589"/>
      <c r="CW13" s="589"/>
      <c r="CX13" s="589"/>
      <c r="CY13" s="590"/>
      <c r="CZ13" s="641">
        <v>9.6999999999999993</v>
      </c>
      <c r="DA13" s="641"/>
      <c r="DB13" s="641"/>
      <c r="DC13" s="641"/>
      <c r="DD13" s="594">
        <v>741293</v>
      </c>
      <c r="DE13" s="589"/>
      <c r="DF13" s="589"/>
      <c r="DG13" s="589"/>
      <c r="DH13" s="589"/>
      <c r="DI13" s="589"/>
      <c r="DJ13" s="589"/>
      <c r="DK13" s="589"/>
      <c r="DL13" s="589"/>
      <c r="DM13" s="589"/>
      <c r="DN13" s="589"/>
      <c r="DO13" s="589"/>
      <c r="DP13" s="590"/>
      <c r="DQ13" s="594">
        <v>793277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84356</v>
      </c>
      <c r="BH14" s="589"/>
      <c r="BI14" s="589"/>
      <c r="BJ14" s="589"/>
      <c r="BK14" s="589"/>
      <c r="BL14" s="589"/>
      <c r="BM14" s="589"/>
      <c r="BN14" s="590"/>
      <c r="BO14" s="641">
        <v>1.4</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359402</v>
      </c>
      <c r="CS14" s="589"/>
      <c r="CT14" s="589"/>
      <c r="CU14" s="589"/>
      <c r="CV14" s="589"/>
      <c r="CW14" s="589"/>
      <c r="CX14" s="589"/>
      <c r="CY14" s="590"/>
      <c r="CZ14" s="641">
        <v>2.4</v>
      </c>
      <c r="DA14" s="641"/>
      <c r="DB14" s="641"/>
      <c r="DC14" s="641"/>
      <c r="DD14" s="594">
        <v>3422</v>
      </c>
      <c r="DE14" s="589"/>
      <c r="DF14" s="589"/>
      <c r="DG14" s="589"/>
      <c r="DH14" s="589"/>
      <c r="DI14" s="589"/>
      <c r="DJ14" s="589"/>
      <c r="DK14" s="589"/>
      <c r="DL14" s="589"/>
      <c r="DM14" s="589"/>
      <c r="DN14" s="589"/>
      <c r="DO14" s="589"/>
      <c r="DP14" s="590"/>
      <c r="DQ14" s="594">
        <v>358854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32003</v>
      </c>
      <c r="S15" s="589"/>
      <c r="T15" s="589"/>
      <c r="U15" s="589"/>
      <c r="V15" s="589"/>
      <c r="W15" s="589"/>
      <c r="X15" s="589"/>
      <c r="Y15" s="590"/>
      <c r="Z15" s="641">
        <v>0.2</v>
      </c>
      <c r="AA15" s="641"/>
      <c r="AB15" s="641"/>
      <c r="AC15" s="641"/>
      <c r="AD15" s="642">
        <v>32003</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332987</v>
      </c>
      <c r="BH15" s="589"/>
      <c r="BI15" s="589"/>
      <c r="BJ15" s="589"/>
      <c r="BK15" s="589"/>
      <c r="BL15" s="589"/>
      <c r="BM15" s="589"/>
      <c r="BN15" s="590"/>
      <c r="BO15" s="641">
        <v>5.3</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2818510</v>
      </c>
      <c r="CS15" s="589"/>
      <c r="CT15" s="589"/>
      <c r="CU15" s="589"/>
      <c r="CV15" s="589"/>
      <c r="CW15" s="589"/>
      <c r="CX15" s="589"/>
      <c r="CY15" s="590"/>
      <c r="CZ15" s="641">
        <v>19.100000000000001</v>
      </c>
      <c r="DA15" s="641"/>
      <c r="DB15" s="641"/>
      <c r="DC15" s="641"/>
      <c r="DD15" s="594">
        <v>1766357</v>
      </c>
      <c r="DE15" s="589"/>
      <c r="DF15" s="589"/>
      <c r="DG15" s="589"/>
      <c r="DH15" s="589"/>
      <c r="DI15" s="589"/>
      <c r="DJ15" s="589"/>
      <c r="DK15" s="589"/>
      <c r="DL15" s="589"/>
      <c r="DM15" s="589"/>
      <c r="DN15" s="589"/>
      <c r="DO15" s="589"/>
      <c r="DP15" s="590"/>
      <c r="DQ15" s="594">
        <v>1441090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830401</v>
      </c>
      <c r="S16" s="589"/>
      <c r="T16" s="589"/>
      <c r="U16" s="589"/>
      <c r="V16" s="589"/>
      <c r="W16" s="589"/>
      <c r="X16" s="589"/>
      <c r="Y16" s="590"/>
      <c r="Z16" s="641">
        <v>5.3</v>
      </c>
      <c r="AA16" s="641"/>
      <c r="AB16" s="641"/>
      <c r="AC16" s="641"/>
      <c r="AD16" s="642">
        <v>578722</v>
      </c>
      <c r="AE16" s="642"/>
      <c r="AF16" s="642"/>
      <c r="AG16" s="642"/>
      <c r="AH16" s="642"/>
      <c r="AI16" s="642"/>
      <c r="AJ16" s="642"/>
      <c r="AK16" s="642"/>
      <c r="AL16" s="611">
        <v>7.7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13461</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7857</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578722</v>
      </c>
      <c r="S17" s="589"/>
      <c r="T17" s="589"/>
      <c r="U17" s="589"/>
      <c r="V17" s="589"/>
      <c r="W17" s="589"/>
      <c r="X17" s="589"/>
      <c r="Y17" s="590"/>
      <c r="Z17" s="641">
        <v>3.7</v>
      </c>
      <c r="AA17" s="641"/>
      <c r="AB17" s="641"/>
      <c r="AC17" s="641"/>
      <c r="AD17" s="642">
        <v>578722</v>
      </c>
      <c r="AE17" s="642"/>
      <c r="AF17" s="642"/>
      <c r="AG17" s="642"/>
      <c r="AH17" s="642"/>
      <c r="AI17" s="642"/>
      <c r="AJ17" s="642"/>
      <c r="AK17" s="642"/>
      <c r="AL17" s="611">
        <v>7.7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1355422</v>
      </c>
      <c r="CS17" s="589"/>
      <c r="CT17" s="589"/>
      <c r="CU17" s="589"/>
      <c r="CV17" s="589"/>
      <c r="CW17" s="589"/>
      <c r="CX17" s="589"/>
      <c r="CY17" s="590"/>
      <c r="CZ17" s="641">
        <v>9.1999999999999993</v>
      </c>
      <c r="DA17" s="641"/>
      <c r="DB17" s="641"/>
      <c r="DC17" s="641"/>
      <c r="DD17" s="594" t="s">
        <v>220</v>
      </c>
      <c r="DE17" s="589"/>
      <c r="DF17" s="589"/>
      <c r="DG17" s="589"/>
      <c r="DH17" s="589"/>
      <c r="DI17" s="589"/>
      <c r="DJ17" s="589"/>
      <c r="DK17" s="589"/>
      <c r="DL17" s="589"/>
      <c r="DM17" s="589"/>
      <c r="DN17" s="589"/>
      <c r="DO17" s="589"/>
      <c r="DP17" s="590"/>
      <c r="DQ17" s="594">
        <v>1306168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251679</v>
      </c>
      <c r="S18" s="589"/>
      <c r="T18" s="589"/>
      <c r="U18" s="589"/>
      <c r="V18" s="589"/>
      <c r="W18" s="589"/>
      <c r="X18" s="589"/>
      <c r="Y18" s="590"/>
      <c r="Z18" s="641">
        <v>1.6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7802352</v>
      </c>
      <c r="S20" s="589"/>
      <c r="T20" s="589"/>
      <c r="U20" s="589"/>
      <c r="V20" s="589"/>
      <c r="W20" s="589"/>
      <c r="X20" s="589"/>
      <c r="Y20" s="590"/>
      <c r="Z20" s="641">
        <v>50.1</v>
      </c>
      <c r="AA20" s="641"/>
      <c r="AB20" s="641"/>
      <c r="AC20" s="641"/>
      <c r="AD20" s="642">
        <v>7550673</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14758699</v>
      </c>
      <c r="CS20" s="589"/>
      <c r="CT20" s="589"/>
      <c r="CU20" s="589"/>
      <c r="CV20" s="589"/>
      <c r="CW20" s="589"/>
      <c r="CX20" s="589"/>
      <c r="CY20" s="590"/>
      <c r="CZ20" s="641">
        <v>100</v>
      </c>
      <c r="DA20" s="641"/>
      <c r="DB20" s="641"/>
      <c r="DC20" s="641"/>
      <c r="DD20" s="594">
        <v>3691575</v>
      </c>
      <c r="DE20" s="589"/>
      <c r="DF20" s="589"/>
      <c r="DG20" s="589"/>
      <c r="DH20" s="589"/>
      <c r="DI20" s="589"/>
      <c r="DJ20" s="589"/>
      <c r="DK20" s="589"/>
      <c r="DL20" s="589"/>
      <c r="DM20" s="589"/>
      <c r="DN20" s="589"/>
      <c r="DO20" s="589"/>
      <c r="DP20" s="590"/>
      <c r="DQ20" s="594">
        <v>9145019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9041</v>
      </c>
      <c r="S21" s="589"/>
      <c r="T21" s="589"/>
      <c r="U21" s="589"/>
      <c r="V21" s="589"/>
      <c r="W21" s="589"/>
      <c r="X21" s="589"/>
      <c r="Y21" s="590"/>
      <c r="Z21" s="641">
        <v>0.1</v>
      </c>
      <c r="AA21" s="641"/>
      <c r="AB21" s="641"/>
      <c r="AC21" s="641"/>
      <c r="AD21" s="642">
        <v>9041</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179662</v>
      </c>
      <c r="S22" s="589"/>
      <c r="T22" s="589"/>
      <c r="U22" s="589"/>
      <c r="V22" s="589"/>
      <c r="W22" s="589"/>
      <c r="X22" s="589"/>
      <c r="Y22" s="590"/>
      <c r="Z22" s="641">
        <v>1.2</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247339</v>
      </c>
      <c r="S23" s="589"/>
      <c r="T23" s="589"/>
      <c r="U23" s="589"/>
      <c r="V23" s="589"/>
      <c r="W23" s="589"/>
      <c r="X23" s="589"/>
      <c r="Y23" s="590"/>
      <c r="Z23" s="641">
        <v>1.6</v>
      </c>
      <c r="AA23" s="641"/>
      <c r="AB23" s="641"/>
      <c r="AC23" s="641"/>
      <c r="AD23" s="642" t="s">
        <v>220</v>
      </c>
      <c r="AE23" s="642"/>
      <c r="AF23" s="642"/>
      <c r="AG23" s="642"/>
      <c r="AH23" s="642"/>
      <c r="AI23" s="642"/>
      <c r="AJ23" s="642"/>
      <c r="AK23" s="642"/>
      <c r="AL23" s="611" t="s">
        <v>220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68408</v>
      </c>
      <c r="S24" s="589"/>
      <c r="T24" s="589"/>
      <c r="U24" s="589"/>
      <c r="V24" s="589"/>
      <c r="W24" s="589"/>
      <c r="X24" s="589"/>
      <c r="Y24" s="590"/>
      <c r="Z24" s="641">
        <v>0.4</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5121037</v>
      </c>
      <c r="CS24" s="639"/>
      <c r="CT24" s="639"/>
      <c r="CU24" s="639"/>
      <c r="CV24" s="639"/>
      <c r="CW24" s="639"/>
      <c r="CX24" s="639"/>
      <c r="CY24" s="686"/>
      <c r="CZ24" s="690">
        <v>34.700000000000003</v>
      </c>
      <c r="DA24" s="691"/>
      <c r="DB24" s="691"/>
      <c r="DC24" s="692"/>
      <c r="DD24" s="685">
        <v>3478189</v>
      </c>
      <c r="DE24" s="639"/>
      <c r="DF24" s="639"/>
      <c r="DG24" s="639"/>
      <c r="DH24" s="639"/>
      <c r="DI24" s="639"/>
      <c r="DJ24" s="639"/>
      <c r="DK24" s="686"/>
      <c r="DL24" s="685">
        <v>3443843</v>
      </c>
      <c r="DM24" s="639"/>
      <c r="DN24" s="639"/>
      <c r="DO24" s="639"/>
      <c r="DP24" s="639"/>
      <c r="DQ24" s="639"/>
      <c r="DR24" s="639"/>
      <c r="DS24" s="639"/>
      <c r="DT24" s="639"/>
      <c r="DU24" s="639"/>
      <c r="DV24" s="686"/>
      <c r="DW24" s="687">
        <v>41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2091358</v>
      </c>
      <c r="S25" s="589"/>
      <c r="T25" s="589"/>
      <c r="U25" s="589"/>
      <c r="V25" s="589"/>
      <c r="W25" s="589"/>
      <c r="X25" s="589"/>
      <c r="Y25" s="590"/>
      <c r="Z25" s="641">
        <v>13.4</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1808627</v>
      </c>
      <c r="CS25" s="607"/>
      <c r="CT25" s="607"/>
      <c r="CU25" s="607"/>
      <c r="CV25" s="607"/>
      <c r="CW25" s="607"/>
      <c r="CX25" s="607"/>
      <c r="CY25" s="608"/>
      <c r="CZ25" s="591">
        <v>12.3</v>
      </c>
      <c r="DA25" s="609"/>
      <c r="DB25" s="609"/>
      <c r="DC25" s="610"/>
      <c r="DD25" s="594">
        <v>1617825</v>
      </c>
      <c r="DE25" s="607"/>
      <c r="DF25" s="607"/>
      <c r="DG25" s="607"/>
      <c r="DH25" s="607"/>
      <c r="DI25" s="607"/>
      <c r="DJ25" s="607"/>
      <c r="DK25" s="608"/>
      <c r="DL25" s="594">
        <v>1583899</v>
      </c>
      <c r="DM25" s="607"/>
      <c r="DN25" s="607"/>
      <c r="DO25" s="607"/>
      <c r="DP25" s="607"/>
      <c r="DQ25" s="607"/>
      <c r="DR25" s="607"/>
      <c r="DS25" s="607"/>
      <c r="DT25" s="607"/>
      <c r="DU25" s="607"/>
      <c r="DV25" s="608"/>
      <c r="DW25" s="611">
        <v>18.8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3085</v>
      </c>
      <c r="S26" s="589"/>
      <c r="T26" s="589"/>
      <c r="U26" s="589"/>
      <c r="V26" s="589"/>
      <c r="W26" s="589"/>
      <c r="X26" s="589"/>
      <c r="Y26" s="590"/>
      <c r="Z26" s="641">
        <v>0</v>
      </c>
      <c r="AA26" s="641"/>
      <c r="AB26" s="641"/>
      <c r="AC26" s="641"/>
      <c r="AD26" s="642">
        <v>3085</v>
      </c>
      <c r="AE26" s="642"/>
      <c r="AF26" s="642"/>
      <c r="AG26" s="642"/>
      <c r="AH26" s="642"/>
      <c r="AI26" s="642"/>
      <c r="AJ26" s="642"/>
      <c r="AK26" s="642"/>
      <c r="AL26" s="611">
        <v>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1003418</v>
      </c>
      <c r="CS26" s="589"/>
      <c r="CT26" s="589"/>
      <c r="CU26" s="589"/>
      <c r="CV26" s="589"/>
      <c r="CW26" s="589"/>
      <c r="CX26" s="589"/>
      <c r="CY26" s="590"/>
      <c r="CZ26" s="591">
        <v>6.8</v>
      </c>
      <c r="DA26" s="609"/>
      <c r="DB26" s="609"/>
      <c r="DC26" s="610"/>
      <c r="DD26" s="594">
        <v>856726</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1110794</v>
      </c>
      <c r="S27" s="589"/>
      <c r="T27" s="589"/>
      <c r="U27" s="589"/>
      <c r="V27" s="589"/>
      <c r="W27" s="589"/>
      <c r="X27" s="589"/>
      <c r="Y27" s="590"/>
      <c r="Z27" s="641">
        <v>7.1</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6248154</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1956988</v>
      </c>
      <c r="CS27" s="607"/>
      <c r="CT27" s="607"/>
      <c r="CU27" s="607"/>
      <c r="CV27" s="607"/>
      <c r="CW27" s="607"/>
      <c r="CX27" s="607"/>
      <c r="CY27" s="608"/>
      <c r="CZ27" s="591">
        <v>13.3</v>
      </c>
      <c r="DA27" s="609"/>
      <c r="DB27" s="609"/>
      <c r="DC27" s="610"/>
      <c r="DD27" s="594">
        <v>554196</v>
      </c>
      <c r="DE27" s="607"/>
      <c r="DF27" s="607"/>
      <c r="DG27" s="607"/>
      <c r="DH27" s="607"/>
      <c r="DI27" s="607"/>
      <c r="DJ27" s="607"/>
      <c r="DK27" s="608"/>
      <c r="DL27" s="594">
        <v>553776</v>
      </c>
      <c r="DM27" s="607"/>
      <c r="DN27" s="607"/>
      <c r="DO27" s="607"/>
      <c r="DP27" s="607"/>
      <c r="DQ27" s="607"/>
      <c r="DR27" s="607"/>
      <c r="DS27" s="607"/>
      <c r="DT27" s="607"/>
      <c r="DU27" s="607"/>
      <c r="DV27" s="608"/>
      <c r="DW27" s="611">
        <v>6.6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484971</v>
      </c>
      <c r="S28" s="589"/>
      <c r="T28" s="589"/>
      <c r="U28" s="589"/>
      <c r="V28" s="589"/>
      <c r="W28" s="589"/>
      <c r="X28" s="589"/>
      <c r="Y28" s="590"/>
      <c r="Z28" s="641">
        <v>3.1</v>
      </c>
      <c r="AA28" s="641"/>
      <c r="AB28" s="641"/>
      <c r="AC28" s="641"/>
      <c r="AD28" s="642">
        <v>671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1355422</v>
      </c>
      <c r="CS28" s="589"/>
      <c r="CT28" s="589"/>
      <c r="CU28" s="589"/>
      <c r="CV28" s="589"/>
      <c r="CW28" s="589"/>
      <c r="CX28" s="589"/>
      <c r="CY28" s="590"/>
      <c r="CZ28" s="591">
        <v>9.1999999999999993</v>
      </c>
      <c r="DA28" s="609"/>
      <c r="DB28" s="609"/>
      <c r="DC28" s="610"/>
      <c r="DD28" s="594">
        <v>1306168</v>
      </c>
      <c r="DE28" s="589"/>
      <c r="DF28" s="589"/>
      <c r="DG28" s="589"/>
      <c r="DH28" s="589"/>
      <c r="DI28" s="589"/>
      <c r="DJ28" s="589"/>
      <c r="DK28" s="590"/>
      <c r="DL28" s="594">
        <v>1306168</v>
      </c>
      <c r="DM28" s="589"/>
      <c r="DN28" s="589"/>
      <c r="DO28" s="589"/>
      <c r="DP28" s="589"/>
      <c r="DQ28" s="589"/>
      <c r="DR28" s="589"/>
      <c r="DS28" s="589"/>
      <c r="DT28" s="589"/>
      <c r="DU28" s="589"/>
      <c r="DV28" s="590"/>
      <c r="DW28" s="611">
        <v>15.5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1109</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1355346</v>
      </c>
      <c r="CS29" s="607"/>
      <c r="CT29" s="607"/>
      <c r="CU29" s="607"/>
      <c r="CV29" s="607"/>
      <c r="CW29" s="607"/>
      <c r="CX29" s="607"/>
      <c r="CY29" s="608"/>
      <c r="CZ29" s="591">
        <v>9.1999999999999993</v>
      </c>
      <c r="DA29" s="609"/>
      <c r="DB29" s="609"/>
      <c r="DC29" s="610"/>
      <c r="DD29" s="594">
        <v>1306092</v>
      </c>
      <c r="DE29" s="607"/>
      <c r="DF29" s="607"/>
      <c r="DG29" s="607"/>
      <c r="DH29" s="607"/>
      <c r="DI29" s="607"/>
      <c r="DJ29" s="607"/>
      <c r="DK29" s="608"/>
      <c r="DL29" s="594">
        <v>1306092</v>
      </c>
      <c r="DM29" s="607"/>
      <c r="DN29" s="607"/>
      <c r="DO29" s="607"/>
      <c r="DP29" s="607"/>
      <c r="DQ29" s="607"/>
      <c r="DR29" s="607"/>
      <c r="DS29" s="607"/>
      <c r="DT29" s="607"/>
      <c r="DU29" s="607"/>
      <c r="DV29" s="608"/>
      <c r="DW29" s="611">
        <v>15.5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100000</v>
      </c>
      <c r="S30" s="589"/>
      <c r="T30" s="589"/>
      <c r="U30" s="589"/>
      <c r="V30" s="589"/>
      <c r="W30" s="589"/>
      <c r="X30" s="589"/>
      <c r="Y30" s="590"/>
      <c r="Z30" s="641">
        <v>0.6</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v>
      </c>
      <c r="BH30" s="655"/>
      <c r="BI30" s="655"/>
      <c r="BJ30" s="655"/>
      <c r="BK30" s="655"/>
      <c r="BL30" s="655"/>
      <c r="BM30" s="656">
        <v>95.5</v>
      </c>
      <c r="BN30" s="655"/>
      <c r="BO30" s="655"/>
      <c r="BP30" s="655"/>
      <c r="BQ30" s="657"/>
      <c r="BR30" s="654">
        <v>99.1</v>
      </c>
      <c r="BS30" s="655"/>
      <c r="BT30" s="655"/>
      <c r="BU30" s="655"/>
      <c r="BV30" s="655"/>
      <c r="BW30" s="655"/>
      <c r="BX30" s="656">
        <v>95.5</v>
      </c>
      <c r="BY30" s="655"/>
      <c r="BZ30" s="655"/>
      <c r="CA30" s="655"/>
      <c r="CB30" s="657"/>
      <c r="CD30" s="660"/>
      <c r="CE30" s="661"/>
      <c r="CF30" s="625" t="s">
        <v>292</v>
      </c>
      <c r="CG30" s="622"/>
      <c r="CH30" s="622"/>
      <c r="CI30" s="622"/>
      <c r="CJ30" s="622"/>
      <c r="CK30" s="622"/>
      <c r="CL30" s="622"/>
      <c r="CM30" s="622"/>
      <c r="CN30" s="622"/>
      <c r="CO30" s="622"/>
      <c r="CP30" s="622"/>
      <c r="CQ30" s="623"/>
      <c r="CR30" s="588">
        <v>1191572</v>
      </c>
      <c r="CS30" s="589"/>
      <c r="CT30" s="589"/>
      <c r="CU30" s="589"/>
      <c r="CV30" s="589"/>
      <c r="CW30" s="589"/>
      <c r="CX30" s="589"/>
      <c r="CY30" s="590"/>
      <c r="CZ30" s="591">
        <v>8.1</v>
      </c>
      <c r="DA30" s="609"/>
      <c r="DB30" s="609"/>
      <c r="DC30" s="610"/>
      <c r="DD30" s="594">
        <v>1142318</v>
      </c>
      <c r="DE30" s="589"/>
      <c r="DF30" s="589"/>
      <c r="DG30" s="589"/>
      <c r="DH30" s="589"/>
      <c r="DI30" s="589"/>
      <c r="DJ30" s="589"/>
      <c r="DK30" s="590"/>
      <c r="DL30" s="594">
        <v>1142318</v>
      </c>
      <c r="DM30" s="589"/>
      <c r="DN30" s="589"/>
      <c r="DO30" s="589"/>
      <c r="DP30" s="589"/>
      <c r="DQ30" s="589"/>
      <c r="DR30" s="589"/>
      <c r="DS30" s="589"/>
      <c r="DT30" s="589"/>
      <c r="DU30" s="589"/>
      <c r="DV30" s="590"/>
      <c r="DW30" s="611">
        <v>13.6</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874658</v>
      </c>
      <c r="S31" s="589"/>
      <c r="T31" s="589"/>
      <c r="U31" s="589"/>
      <c r="V31" s="589"/>
      <c r="W31" s="589"/>
      <c r="X31" s="589"/>
      <c r="Y31" s="590"/>
      <c r="Z31" s="641">
        <v>5.6</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94.3</v>
      </c>
      <c r="BN31" s="653"/>
      <c r="BO31" s="653"/>
      <c r="BP31" s="653"/>
      <c r="BQ31" s="617"/>
      <c r="BR31" s="652">
        <v>98.8</v>
      </c>
      <c r="BS31" s="607"/>
      <c r="BT31" s="607"/>
      <c r="BU31" s="607"/>
      <c r="BV31" s="607"/>
      <c r="BW31" s="607"/>
      <c r="BX31" s="643">
        <v>93.6</v>
      </c>
      <c r="BY31" s="653"/>
      <c r="BZ31" s="653"/>
      <c r="CA31" s="653"/>
      <c r="CB31" s="617"/>
      <c r="CD31" s="660"/>
      <c r="CE31" s="661"/>
      <c r="CF31" s="625" t="s">
        <v>296</v>
      </c>
      <c r="CG31" s="622"/>
      <c r="CH31" s="622"/>
      <c r="CI31" s="622"/>
      <c r="CJ31" s="622"/>
      <c r="CK31" s="622"/>
      <c r="CL31" s="622"/>
      <c r="CM31" s="622"/>
      <c r="CN31" s="622"/>
      <c r="CO31" s="622"/>
      <c r="CP31" s="622"/>
      <c r="CQ31" s="623"/>
      <c r="CR31" s="588">
        <v>163774</v>
      </c>
      <c r="CS31" s="607"/>
      <c r="CT31" s="607"/>
      <c r="CU31" s="607"/>
      <c r="CV31" s="607"/>
      <c r="CW31" s="607"/>
      <c r="CX31" s="607"/>
      <c r="CY31" s="608"/>
      <c r="CZ31" s="591">
        <v>1.1000000000000001</v>
      </c>
      <c r="DA31" s="609"/>
      <c r="DB31" s="609"/>
      <c r="DC31" s="610"/>
      <c r="DD31" s="594">
        <v>163774</v>
      </c>
      <c r="DE31" s="607"/>
      <c r="DF31" s="607"/>
      <c r="DG31" s="607"/>
      <c r="DH31" s="607"/>
      <c r="DI31" s="607"/>
      <c r="DJ31" s="607"/>
      <c r="DK31" s="608"/>
      <c r="DL31" s="594">
        <v>163774</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114679</v>
      </c>
      <c r="S32" s="589"/>
      <c r="T32" s="589"/>
      <c r="U32" s="589"/>
      <c r="V32" s="589"/>
      <c r="W32" s="589"/>
      <c r="X32" s="589"/>
      <c r="Y32" s="590"/>
      <c r="Z32" s="641">
        <v>0.7</v>
      </c>
      <c r="AA32" s="641"/>
      <c r="AB32" s="641"/>
      <c r="AC32" s="641"/>
      <c r="AD32" s="642">
        <v>1297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v>
      </c>
      <c r="BH32" s="573"/>
      <c r="BI32" s="573"/>
      <c r="BJ32" s="573"/>
      <c r="BK32" s="573"/>
      <c r="BL32" s="573"/>
      <c r="BM32" s="636">
        <v>96.1</v>
      </c>
      <c r="BN32" s="573"/>
      <c r="BO32" s="573"/>
      <c r="BP32" s="573"/>
      <c r="BQ32" s="630"/>
      <c r="BR32" s="651">
        <v>99.2</v>
      </c>
      <c r="BS32" s="573"/>
      <c r="BT32" s="573"/>
      <c r="BU32" s="573"/>
      <c r="BV32" s="573"/>
      <c r="BW32" s="573"/>
      <c r="BX32" s="636">
        <v>96.4</v>
      </c>
      <c r="BY32" s="573"/>
      <c r="BZ32" s="573"/>
      <c r="CA32" s="573"/>
      <c r="CB32" s="630"/>
      <c r="CD32" s="662"/>
      <c r="CE32" s="663"/>
      <c r="CF32" s="625" t="s">
        <v>299</v>
      </c>
      <c r="CG32" s="622"/>
      <c r="CH32" s="622"/>
      <c r="CI32" s="622"/>
      <c r="CJ32" s="622"/>
      <c r="CK32" s="622"/>
      <c r="CL32" s="622"/>
      <c r="CM32" s="622"/>
      <c r="CN32" s="622"/>
      <c r="CO32" s="622"/>
      <c r="CP32" s="622"/>
      <c r="CQ32" s="623"/>
      <c r="CR32" s="588">
        <v>76</v>
      </c>
      <c r="CS32" s="589"/>
      <c r="CT32" s="589"/>
      <c r="CU32" s="589"/>
      <c r="CV32" s="589"/>
      <c r="CW32" s="589"/>
      <c r="CX32" s="589"/>
      <c r="CY32" s="590"/>
      <c r="CZ32" s="591">
        <v>0</v>
      </c>
      <c r="DA32" s="609"/>
      <c r="DB32" s="609"/>
      <c r="DC32" s="610"/>
      <c r="DD32" s="594">
        <v>76</v>
      </c>
      <c r="DE32" s="589"/>
      <c r="DF32" s="589"/>
      <c r="DG32" s="589"/>
      <c r="DH32" s="589"/>
      <c r="DI32" s="589"/>
      <c r="DJ32" s="589"/>
      <c r="DK32" s="590"/>
      <c r="DL32" s="594">
        <v>76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2484200</v>
      </c>
      <c r="S33" s="589"/>
      <c r="T33" s="589"/>
      <c r="U33" s="589"/>
      <c r="V33" s="589"/>
      <c r="W33" s="589"/>
      <c r="X33" s="589"/>
      <c r="Y33" s="590"/>
      <c r="Z33" s="641">
        <v>16</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5932626</v>
      </c>
      <c r="CS33" s="607"/>
      <c r="CT33" s="607"/>
      <c r="CU33" s="607"/>
      <c r="CV33" s="607"/>
      <c r="CW33" s="607"/>
      <c r="CX33" s="607"/>
      <c r="CY33" s="608"/>
      <c r="CZ33" s="591">
        <v>40.200000000000003</v>
      </c>
      <c r="DA33" s="609"/>
      <c r="DB33" s="609"/>
      <c r="DC33" s="610"/>
      <c r="DD33" s="594">
        <v>4849010</v>
      </c>
      <c r="DE33" s="607"/>
      <c r="DF33" s="607"/>
      <c r="DG33" s="607"/>
      <c r="DH33" s="607"/>
      <c r="DI33" s="607"/>
      <c r="DJ33" s="607"/>
      <c r="DK33" s="608"/>
      <c r="DL33" s="594">
        <v>3421548</v>
      </c>
      <c r="DM33" s="607"/>
      <c r="DN33" s="607"/>
      <c r="DO33" s="607"/>
      <c r="DP33" s="607"/>
      <c r="DQ33" s="607"/>
      <c r="DR33" s="607"/>
      <c r="DS33" s="607"/>
      <c r="DT33" s="607"/>
      <c r="DU33" s="607"/>
      <c r="DV33" s="608"/>
      <c r="DW33" s="611">
        <v>40.700000000000003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1830487</v>
      </c>
      <c r="CS34" s="589"/>
      <c r="CT34" s="589"/>
      <c r="CU34" s="589"/>
      <c r="CV34" s="589"/>
      <c r="CW34" s="589"/>
      <c r="CX34" s="589"/>
      <c r="CY34" s="590"/>
      <c r="CZ34" s="591">
        <v>12.4</v>
      </c>
      <c r="DA34" s="609"/>
      <c r="DB34" s="609"/>
      <c r="DC34" s="610"/>
      <c r="DD34" s="594">
        <v>1514032</v>
      </c>
      <c r="DE34" s="589"/>
      <c r="DF34" s="589"/>
      <c r="DG34" s="589"/>
      <c r="DH34" s="589"/>
      <c r="DI34" s="589"/>
      <c r="DJ34" s="589"/>
      <c r="DK34" s="590"/>
      <c r="DL34" s="594">
        <v>1414631</v>
      </c>
      <c r="DM34" s="589"/>
      <c r="DN34" s="589"/>
      <c r="DO34" s="589"/>
      <c r="DP34" s="589"/>
      <c r="DQ34" s="589"/>
      <c r="DR34" s="589"/>
      <c r="DS34" s="589"/>
      <c r="DT34" s="589"/>
      <c r="DU34" s="589"/>
      <c r="DV34" s="590"/>
      <c r="DW34" s="611">
        <v>16.8</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838800</v>
      </c>
      <c r="S35" s="589"/>
      <c r="T35" s="589"/>
      <c r="U35" s="589"/>
      <c r="V35" s="589"/>
      <c r="W35" s="589"/>
      <c r="X35" s="589"/>
      <c r="Y35" s="590"/>
      <c r="Z35" s="641">
        <v>5.4</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1533759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122387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49009</v>
      </c>
      <c r="CS35" s="607"/>
      <c r="CT35" s="607"/>
      <c r="CU35" s="607"/>
      <c r="CV35" s="607"/>
      <c r="CW35" s="607"/>
      <c r="CX35" s="607"/>
      <c r="CY35" s="608"/>
      <c r="CZ35" s="591">
        <v>0.3</v>
      </c>
      <c r="DA35" s="609"/>
      <c r="DB35" s="609"/>
      <c r="DC35" s="610"/>
      <c r="DD35" s="594">
        <v>41424</v>
      </c>
      <c r="DE35" s="607"/>
      <c r="DF35" s="607"/>
      <c r="DG35" s="607"/>
      <c r="DH35" s="607"/>
      <c r="DI35" s="607"/>
      <c r="DJ35" s="607"/>
      <c r="DK35" s="608"/>
      <c r="DL35" s="594">
        <v>30473</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15571656</v>
      </c>
      <c r="S36" s="629"/>
      <c r="T36" s="629"/>
      <c r="U36" s="629"/>
      <c r="V36" s="629"/>
      <c r="W36" s="629"/>
      <c r="X36" s="629"/>
      <c r="Y36" s="632"/>
      <c r="Z36" s="633">
        <v>100</v>
      </c>
      <c r="AA36" s="633"/>
      <c r="AB36" s="633"/>
      <c r="AC36" s="633"/>
      <c r="AD36" s="634">
        <v>7564767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462331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58970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2336885</v>
      </c>
      <c r="CS36" s="589"/>
      <c r="CT36" s="589"/>
      <c r="CU36" s="589"/>
      <c r="CV36" s="589"/>
      <c r="CW36" s="589"/>
      <c r="CX36" s="589"/>
      <c r="CY36" s="590"/>
      <c r="CZ36" s="591">
        <v>15.8</v>
      </c>
      <c r="DA36" s="609"/>
      <c r="DB36" s="609"/>
      <c r="DC36" s="610"/>
      <c r="DD36" s="594">
        <v>1781197</v>
      </c>
      <c r="DE36" s="589"/>
      <c r="DF36" s="589"/>
      <c r="DG36" s="589"/>
      <c r="DH36" s="589"/>
      <c r="DI36" s="589"/>
      <c r="DJ36" s="589"/>
      <c r="DK36" s="590"/>
      <c r="DL36" s="594">
        <v>1227061</v>
      </c>
      <c r="DM36" s="589"/>
      <c r="DN36" s="589"/>
      <c r="DO36" s="589"/>
      <c r="DP36" s="589"/>
      <c r="DQ36" s="589"/>
      <c r="DR36" s="589"/>
      <c r="DS36" s="589"/>
      <c r="DT36" s="589"/>
      <c r="DU36" s="589"/>
      <c r="DV36" s="590"/>
      <c r="DW36" s="611">
        <v>14.6</v>
      </c>
      <c r="DX36" s="612"/>
      <c r="DY36" s="612"/>
      <c r="DZ36" s="612"/>
      <c r="EA36" s="612"/>
      <c r="EB36" s="612"/>
      <c r="EC36" s="613"/>
    </row>
    <row r="37" spans="2:133" ht="11.25" customHeight="1">
      <c r="AQ37" s="614" t="s">
        <v>314</v>
      </c>
      <c r="AR37" s="615"/>
      <c r="AS37" s="615"/>
      <c r="AT37" s="615"/>
      <c r="AU37" s="615"/>
      <c r="AV37" s="615"/>
      <c r="AW37" s="615"/>
      <c r="AX37" s="615"/>
      <c r="AY37" s="616"/>
      <c r="AZ37" s="588" t="s">
        <v>208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4684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578147</v>
      </c>
      <c r="CS37" s="607"/>
      <c r="CT37" s="607"/>
      <c r="CU37" s="607"/>
      <c r="CV37" s="607"/>
      <c r="CW37" s="607"/>
      <c r="CX37" s="607"/>
      <c r="CY37" s="608"/>
      <c r="CZ37" s="591">
        <v>3.9</v>
      </c>
      <c r="DA37" s="609"/>
      <c r="DB37" s="609"/>
      <c r="DC37" s="610"/>
      <c r="DD37" s="594">
        <v>578147</v>
      </c>
      <c r="DE37" s="607"/>
      <c r="DF37" s="607"/>
      <c r="DG37" s="607"/>
      <c r="DH37" s="607"/>
      <c r="DI37" s="607"/>
      <c r="DJ37" s="607"/>
      <c r="DK37" s="608"/>
      <c r="DL37" s="594">
        <v>466271</v>
      </c>
      <c r="DM37" s="607"/>
      <c r="DN37" s="607"/>
      <c r="DO37" s="607"/>
      <c r="DP37" s="607"/>
      <c r="DQ37" s="607"/>
      <c r="DR37" s="607"/>
      <c r="DS37" s="607"/>
      <c r="DT37" s="607"/>
      <c r="DU37" s="607"/>
      <c r="DV37" s="608"/>
      <c r="DW37" s="611">
        <v>5.5</v>
      </c>
      <c r="DX37" s="612"/>
      <c r="DY37" s="612"/>
      <c r="DZ37" s="612"/>
      <c r="EA37" s="612"/>
      <c r="EB37" s="612"/>
      <c r="EC37" s="613"/>
    </row>
    <row r="38" spans="2:133" ht="11.25" customHeight="1">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8537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1071428</v>
      </c>
      <c r="CS38" s="589"/>
      <c r="CT38" s="589"/>
      <c r="CU38" s="589"/>
      <c r="CV38" s="589"/>
      <c r="CW38" s="589"/>
      <c r="CX38" s="589"/>
      <c r="CY38" s="590"/>
      <c r="CZ38" s="591">
        <v>7.3</v>
      </c>
      <c r="DA38" s="609"/>
      <c r="DB38" s="609"/>
      <c r="DC38" s="610"/>
      <c r="DD38" s="594">
        <v>910624</v>
      </c>
      <c r="DE38" s="589"/>
      <c r="DF38" s="589"/>
      <c r="DG38" s="589"/>
      <c r="DH38" s="589"/>
      <c r="DI38" s="589"/>
      <c r="DJ38" s="589"/>
      <c r="DK38" s="590"/>
      <c r="DL38" s="594">
        <v>748759</v>
      </c>
      <c r="DM38" s="589"/>
      <c r="DN38" s="589"/>
      <c r="DO38" s="589"/>
      <c r="DP38" s="589"/>
      <c r="DQ38" s="589"/>
      <c r="DR38" s="589"/>
      <c r="DS38" s="589"/>
      <c r="DT38" s="589"/>
      <c r="DU38" s="589"/>
      <c r="DV38" s="590"/>
      <c r="DW38" s="611">
        <v>8.9</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644193</v>
      </c>
      <c r="CS39" s="607"/>
      <c r="CT39" s="607"/>
      <c r="CU39" s="607"/>
      <c r="CV39" s="607"/>
      <c r="CW39" s="607"/>
      <c r="CX39" s="607"/>
      <c r="CY39" s="608"/>
      <c r="CZ39" s="591">
        <v>4.4000000000000004</v>
      </c>
      <c r="DA39" s="609"/>
      <c r="DB39" s="609"/>
      <c r="DC39" s="610"/>
      <c r="DD39" s="594">
        <v>601109</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370176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106</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624</v>
      </c>
      <c r="CS40" s="589"/>
      <c r="CT40" s="589"/>
      <c r="CU40" s="589"/>
      <c r="CV40" s="589"/>
      <c r="CW40" s="589"/>
      <c r="CX40" s="589"/>
      <c r="CY40" s="590"/>
      <c r="CZ40" s="591">
        <v>0</v>
      </c>
      <c r="DA40" s="609"/>
      <c r="DB40" s="609"/>
      <c r="DC40" s="610"/>
      <c r="DD40" s="594">
        <v>624</v>
      </c>
      <c r="DE40" s="589"/>
      <c r="DF40" s="589"/>
      <c r="DG40" s="589"/>
      <c r="DH40" s="589"/>
      <c r="DI40" s="589"/>
      <c r="DJ40" s="589"/>
      <c r="DK40" s="590"/>
      <c r="DL40" s="594">
        <v>624</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701252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3705036</v>
      </c>
      <c r="CS42" s="589"/>
      <c r="CT42" s="589"/>
      <c r="CU42" s="589"/>
      <c r="CV42" s="589"/>
      <c r="CW42" s="589"/>
      <c r="CX42" s="589"/>
      <c r="CY42" s="590"/>
      <c r="CZ42" s="591">
        <v>25.1</v>
      </c>
      <c r="DA42" s="592"/>
      <c r="DB42" s="592"/>
      <c r="DC42" s="593"/>
      <c r="DD42" s="594">
        <v>817820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84561</v>
      </c>
      <c r="CS43" s="607"/>
      <c r="CT43" s="607"/>
      <c r="CU43" s="607"/>
      <c r="CV43" s="607"/>
      <c r="CW43" s="607"/>
      <c r="CX43" s="607"/>
      <c r="CY43" s="608"/>
      <c r="CZ43" s="591">
        <v>0.6</v>
      </c>
      <c r="DA43" s="609"/>
      <c r="DB43" s="609"/>
      <c r="DC43" s="610"/>
      <c r="DD43" s="594">
        <v>84502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3691575</v>
      </c>
      <c r="CS44" s="589"/>
      <c r="CT44" s="589"/>
      <c r="CU44" s="589"/>
      <c r="CV44" s="589"/>
      <c r="CW44" s="589"/>
      <c r="CX44" s="589"/>
      <c r="CY44" s="590"/>
      <c r="CZ44" s="591">
        <v>25</v>
      </c>
      <c r="DA44" s="592"/>
      <c r="DB44" s="592"/>
      <c r="DC44" s="593"/>
      <c r="DD44" s="594">
        <v>809963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2174552</v>
      </c>
      <c r="CS45" s="607"/>
      <c r="CT45" s="607"/>
      <c r="CU45" s="607"/>
      <c r="CV45" s="607"/>
      <c r="CW45" s="607"/>
      <c r="CX45" s="607"/>
      <c r="CY45" s="608"/>
      <c r="CZ45" s="591">
        <v>14.7</v>
      </c>
      <c r="DA45" s="609"/>
      <c r="DB45" s="609"/>
      <c r="DC45" s="610"/>
      <c r="DD45" s="594">
        <v>112595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1511265</v>
      </c>
      <c r="CS46" s="589"/>
      <c r="CT46" s="589"/>
      <c r="CU46" s="589"/>
      <c r="CV46" s="589"/>
      <c r="CW46" s="589"/>
      <c r="CX46" s="589"/>
      <c r="CY46" s="590"/>
      <c r="CZ46" s="591">
        <v>10.199999999999999</v>
      </c>
      <c r="DA46" s="592"/>
      <c r="DB46" s="592"/>
      <c r="DC46" s="593"/>
      <c r="DD46" s="594">
        <v>693007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13461</v>
      </c>
      <c r="CS47" s="607"/>
      <c r="CT47" s="607"/>
      <c r="CU47" s="607"/>
      <c r="CV47" s="607"/>
      <c r="CW47" s="607"/>
      <c r="CX47" s="607"/>
      <c r="CY47" s="608"/>
      <c r="CZ47" s="591">
        <v>0.1</v>
      </c>
      <c r="DA47" s="609"/>
      <c r="DB47" s="609"/>
      <c r="DC47" s="610"/>
      <c r="DD47" s="594">
        <v>7857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14758699</v>
      </c>
      <c r="CS49" s="573"/>
      <c r="CT49" s="573"/>
      <c r="CU49" s="573"/>
      <c r="CV49" s="573"/>
      <c r="CW49" s="573"/>
      <c r="CX49" s="573"/>
      <c r="CY49" s="574"/>
      <c r="CZ49" s="575">
        <v>100</v>
      </c>
      <c r="DA49" s="576"/>
      <c r="DB49" s="576"/>
      <c r="DC49" s="577"/>
      <c r="DD49" s="578">
        <v>9145019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BS62" sqref="BS62:CG6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342</v>
      </c>
      <c r="DK2" s="1104"/>
      <c r="DL2" s="1104"/>
      <c r="DM2" s="1104"/>
      <c r="DN2" s="1104"/>
      <c r="DO2" s="1105"/>
      <c r="DP2" s="200"/>
      <c r="DQ2" s="1103" t="s">
        <v>343</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6"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1" t="s">
        <v>360</v>
      </c>
      <c r="DH5" s="1092"/>
      <c r="DI5" s="1092"/>
      <c r="DJ5" s="1092"/>
      <c r="DK5" s="1093"/>
      <c r="DL5" s="1091" t="s">
        <v>361</v>
      </c>
      <c r="DM5" s="1092"/>
      <c r="DN5" s="1092"/>
      <c r="DO5" s="1092"/>
      <c r="DP5" s="1093"/>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4"/>
      <c r="DH6" s="1095"/>
      <c r="DI6" s="1095"/>
      <c r="DJ6" s="1095"/>
      <c r="DK6" s="1096"/>
      <c r="DL6" s="1094"/>
      <c r="DM6" s="1095"/>
      <c r="DN6" s="1095"/>
      <c r="DO6" s="1095"/>
      <c r="DP6" s="1096"/>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097">
        <v>15572</v>
      </c>
      <c r="R7" s="1098"/>
      <c r="S7" s="1098"/>
      <c r="T7" s="1098"/>
      <c r="U7" s="1098"/>
      <c r="V7" s="1098">
        <v>14759</v>
      </c>
      <c r="W7" s="1098"/>
      <c r="X7" s="1098"/>
      <c r="Y7" s="1098"/>
      <c r="Z7" s="1098"/>
      <c r="AA7" s="1098">
        <v>813</v>
      </c>
      <c r="AB7" s="1098"/>
      <c r="AC7" s="1098"/>
      <c r="AD7" s="1098"/>
      <c r="AE7" s="1099"/>
      <c r="AF7" s="1100">
        <v>696</v>
      </c>
      <c r="AG7" s="1101"/>
      <c r="AH7" s="1101"/>
      <c r="AI7" s="1101"/>
      <c r="AJ7" s="1102"/>
      <c r="AK7" s="1087" t="s">
        <v>523</v>
      </c>
      <c r="AL7" s="1088"/>
      <c r="AM7" s="1088"/>
      <c r="AN7" s="1088"/>
      <c r="AO7" s="1088"/>
      <c r="AP7" s="1088">
        <v>15709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10" t="s">
        <v>524</v>
      </c>
      <c r="BT7" s="1011"/>
      <c r="BU7" s="1011"/>
      <c r="BV7" s="1011"/>
      <c r="BW7" s="1011"/>
      <c r="BX7" s="1011"/>
      <c r="BY7" s="1011"/>
      <c r="BZ7" s="1011"/>
      <c r="CA7" s="1011"/>
      <c r="CB7" s="1011"/>
      <c r="CC7" s="1011"/>
      <c r="CD7" s="1011"/>
      <c r="CE7" s="1011"/>
      <c r="CF7" s="1011"/>
      <c r="CG7" s="1012"/>
      <c r="CH7" s="1084">
        <v>4</v>
      </c>
      <c r="CI7" s="1085"/>
      <c r="CJ7" s="1085"/>
      <c r="CK7" s="1085"/>
      <c r="CL7" s="1086"/>
      <c r="CM7" s="1084">
        <v>32</v>
      </c>
      <c r="CN7" s="1085"/>
      <c r="CO7" s="1085"/>
      <c r="CP7" s="1085"/>
      <c r="CQ7" s="1086"/>
      <c r="CR7" s="1084">
        <v>9</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108"/>
      <c r="DW7" s="1109"/>
      <c r="DX7" s="1109"/>
      <c r="DY7" s="1109"/>
      <c r="DZ7" s="1110"/>
      <c r="EA7" s="205"/>
    </row>
    <row r="8" spans="1:131" s="206" customFormat="1" ht="26.25" customHeight="1" thickBot="1">
      <c r="A8" s="212">
        <v>2</v>
      </c>
      <c r="B8" s="1033" t="s">
        <v>364</v>
      </c>
      <c r="C8" s="1034"/>
      <c r="D8" s="1034"/>
      <c r="E8" s="1034"/>
      <c r="F8" s="1034"/>
      <c r="G8" s="1034"/>
      <c r="H8" s="1034"/>
      <c r="I8" s="1034"/>
      <c r="J8" s="1034"/>
      <c r="K8" s="1034"/>
      <c r="L8" s="1034"/>
      <c r="M8" s="1034"/>
      <c r="N8" s="1034"/>
      <c r="O8" s="1034"/>
      <c r="P8" s="1035"/>
      <c r="Q8" s="1039">
        <v>173</v>
      </c>
      <c r="R8" s="1040"/>
      <c r="S8" s="1040"/>
      <c r="T8" s="1040"/>
      <c r="U8" s="1040"/>
      <c r="V8" s="1040">
        <v>173</v>
      </c>
      <c r="W8" s="1040"/>
      <c r="X8" s="1040"/>
      <c r="Y8" s="1040"/>
      <c r="Z8" s="1040"/>
      <c r="AA8" s="1040">
        <v>0</v>
      </c>
      <c r="AB8" s="1040"/>
      <c r="AC8" s="1040"/>
      <c r="AD8" s="1040"/>
      <c r="AE8" s="1041"/>
      <c r="AF8" s="1015" t="s">
        <v>110</v>
      </c>
      <c r="AG8" s="1016"/>
      <c r="AH8" s="1016"/>
      <c r="AI8" s="1016"/>
      <c r="AJ8" s="1017"/>
      <c r="AK8" s="1082" t="s">
        <v>523</v>
      </c>
      <c r="AL8" s="1083"/>
      <c r="AM8" s="1083"/>
      <c r="AN8" s="1083"/>
      <c r="AO8" s="1083"/>
      <c r="AP8" s="1083">
        <v>335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hidden="1"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hidden="1"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hidden="1"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hidden="1"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hidden="1"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hidden="1"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hidden="1"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hidden="1"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hidden="1"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hidden="1"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hidden="1"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hidden="1"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hidden="1"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15572</v>
      </c>
      <c r="R23" s="1065"/>
      <c r="S23" s="1065"/>
      <c r="T23" s="1065"/>
      <c r="U23" s="1065"/>
      <c r="V23" s="1065">
        <v>14759</v>
      </c>
      <c r="W23" s="1065"/>
      <c r="X23" s="1065"/>
      <c r="Y23" s="1065"/>
      <c r="Z23" s="1065"/>
      <c r="AA23" s="1065">
        <v>813</v>
      </c>
      <c r="AB23" s="1065"/>
      <c r="AC23" s="1065"/>
      <c r="AD23" s="1065"/>
      <c r="AE23" s="1066"/>
      <c r="AF23" s="1067">
        <v>696</v>
      </c>
      <c r="AG23" s="1065"/>
      <c r="AH23" s="1065"/>
      <c r="AI23" s="1065"/>
      <c r="AJ23" s="1068"/>
      <c r="AK23" s="1069"/>
      <c r="AL23" s="1070"/>
      <c r="AM23" s="1070"/>
      <c r="AN23" s="1070"/>
      <c r="AO23" s="1070"/>
      <c r="AP23" s="1065">
        <v>16044</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3759</v>
      </c>
      <c r="R28" s="1050"/>
      <c r="S28" s="1050"/>
      <c r="T28" s="1050"/>
      <c r="U28" s="1050"/>
      <c r="V28" s="1050">
        <v>3637</v>
      </c>
      <c r="W28" s="1050"/>
      <c r="X28" s="1050"/>
      <c r="Y28" s="1050"/>
      <c r="Z28" s="1050"/>
      <c r="AA28" s="1050">
        <v>122</v>
      </c>
      <c r="AB28" s="1050"/>
      <c r="AC28" s="1050"/>
      <c r="AD28" s="1050"/>
      <c r="AE28" s="1051"/>
      <c r="AF28" s="1052">
        <v>122</v>
      </c>
      <c r="AG28" s="1050"/>
      <c r="AH28" s="1050"/>
      <c r="AI28" s="1050"/>
      <c r="AJ28" s="1053"/>
      <c r="AK28" s="1054">
        <v>370</v>
      </c>
      <c r="AL28" s="1042"/>
      <c r="AM28" s="1042"/>
      <c r="AN28" s="1042"/>
      <c r="AO28" s="1042"/>
      <c r="AP28" s="1042" t="s">
        <v>523</v>
      </c>
      <c r="AQ28" s="1042"/>
      <c r="AR28" s="1042"/>
      <c r="AS28" s="1042"/>
      <c r="AT28" s="1042"/>
      <c r="AU28" s="1042" t="s">
        <v>525</v>
      </c>
      <c r="AV28" s="1042"/>
      <c r="AW28" s="1042"/>
      <c r="AX28" s="1042"/>
      <c r="AY28" s="1042"/>
      <c r="AZ28" s="1043" t="s">
        <v>523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2144</v>
      </c>
      <c r="R29" s="1040"/>
      <c r="S29" s="1040"/>
      <c r="T29" s="1040"/>
      <c r="U29" s="1040"/>
      <c r="V29" s="1040">
        <v>2044</v>
      </c>
      <c r="W29" s="1040"/>
      <c r="X29" s="1040"/>
      <c r="Y29" s="1040"/>
      <c r="Z29" s="1040"/>
      <c r="AA29" s="1040">
        <v>100</v>
      </c>
      <c r="AB29" s="1040"/>
      <c r="AC29" s="1040"/>
      <c r="AD29" s="1040"/>
      <c r="AE29" s="1041"/>
      <c r="AF29" s="1015">
        <v>100</v>
      </c>
      <c r="AG29" s="1016"/>
      <c r="AH29" s="1016"/>
      <c r="AI29" s="1016"/>
      <c r="AJ29" s="1017"/>
      <c r="AK29" s="976">
        <v>346</v>
      </c>
      <c r="AL29" s="967"/>
      <c r="AM29" s="967"/>
      <c r="AN29" s="967"/>
      <c r="AO29" s="967"/>
      <c r="AP29" s="967" t="s">
        <v>523</v>
      </c>
      <c r="AQ29" s="967"/>
      <c r="AR29" s="967"/>
      <c r="AS29" s="967"/>
      <c r="AT29" s="967"/>
      <c r="AU29" s="967" t="s">
        <v>523</v>
      </c>
      <c r="AV29" s="967"/>
      <c r="AW29" s="967"/>
      <c r="AX29" s="967"/>
      <c r="AY29" s="967"/>
      <c r="AZ29" s="1038" t="s">
        <v>523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310</v>
      </c>
      <c r="R30" s="1040"/>
      <c r="S30" s="1040"/>
      <c r="T30" s="1040"/>
      <c r="U30" s="1040"/>
      <c r="V30" s="1040">
        <v>300</v>
      </c>
      <c r="W30" s="1040"/>
      <c r="X30" s="1040"/>
      <c r="Y30" s="1040"/>
      <c r="Z30" s="1040"/>
      <c r="AA30" s="1040">
        <v>10</v>
      </c>
      <c r="AB30" s="1040"/>
      <c r="AC30" s="1040"/>
      <c r="AD30" s="1040"/>
      <c r="AE30" s="1041"/>
      <c r="AF30" s="1015">
        <v>10</v>
      </c>
      <c r="AG30" s="1016"/>
      <c r="AH30" s="1016"/>
      <c r="AI30" s="1016"/>
      <c r="AJ30" s="1017"/>
      <c r="AK30" s="976">
        <v>70</v>
      </c>
      <c r="AL30" s="967"/>
      <c r="AM30" s="967"/>
      <c r="AN30" s="967"/>
      <c r="AO30" s="967"/>
      <c r="AP30" s="967" t="s">
        <v>526</v>
      </c>
      <c r="AQ30" s="967"/>
      <c r="AR30" s="967"/>
      <c r="AS30" s="967"/>
      <c r="AT30" s="967"/>
      <c r="AU30" s="967" t="s">
        <v>523</v>
      </c>
      <c r="AV30" s="967"/>
      <c r="AW30" s="967"/>
      <c r="AX30" s="967"/>
      <c r="AY30" s="967"/>
      <c r="AZ30" s="1038" t="s">
        <v>523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thickBot="1">
      <c r="A31" s="217">
        <v>4</v>
      </c>
      <c r="B31" s="1033" t="s">
        <v>381</v>
      </c>
      <c r="C31" s="1034"/>
      <c r="D31" s="1034"/>
      <c r="E31" s="1034"/>
      <c r="F31" s="1034"/>
      <c r="G31" s="1034"/>
      <c r="H31" s="1034"/>
      <c r="I31" s="1034"/>
      <c r="J31" s="1034"/>
      <c r="K31" s="1034"/>
      <c r="L31" s="1034"/>
      <c r="M31" s="1034"/>
      <c r="N31" s="1034"/>
      <c r="O31" s="1034"/>
      <c r="P31" s="1035"/>
      <c r="Q31" s="1039">
        <v>1375</v>
      </c>
      <c r="R31" s="1040"/>
      <c r="S31" s="1040"/>
      <c r="T31" s="1040"/>
      <c r="U31" s="1040"/>
      <c r="V31" s="1040">
        <v>1346</v>
      </c>
      <c r="W31" s="1040"/>
      <c r="X31" s="1040"/>
      <c r="Y31" s="1040"/>
      <c r="Z31" s="1040"/>
      <c r="AA31" s="1040">
        <v>29</v>
      </c>
      <c r="AB31" s="1040"/>
      <c r="AC31" s="1040"/>
      <c r="AD31" s="1040"/>
      <c r="AE31" s="1041"/>
      <c r="AF31" s="1015">
        <v>81</v>
      </c>
      <c r="AG31" s="1016"/>
      <c r="AH31" s="1016"/>
      <c r="AI31" s="1016"/>
      <c r="AJ31" s="1017"/>
      <c r="AK31" s="976">
        <v>462</v>
      </c>
      <c r="AL31" s="967"/>
      <c r="AM31" s="967"/>
      <c r="AN31" s="967"/>
      <c r="AO31" s="967"/>
      <c r="AP31" s="967">
        <v>8711</v>
      </c>
      <c r="AQ31" s="967"/>
      <c r="AR31" s="967"/>
      <c r="AS31" s="967"/>
      <c r="AT31" s="967"/>
      <c r="AU31" s="967">
        <v>3885</v>
      </c>
      <c r="AV31" s="967"/>
      <c r="AW31" s="967"/>
      <c r="AX31" s="967"/>
      <c r="AY31" s="967"/>
      <c r="AZ31" s="1038" t="s">
        <v>535</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hidden="1" customHeight="1">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hidden="1"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hidden="1"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hidden="1"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hidden="1"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hidden="1"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hidden="1"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hidden="1"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hidden="1"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hidden="1"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hidden="1"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hidden="1"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hidden="1"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hidden="1"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hidden="1"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hidden="1"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hidden="1"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hidden="1"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hidden="1"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hidden="1"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hidden="1"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hidden="1"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hidden="1"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hidden="1"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hidden="1"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hidden="1"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hidden="1"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hidden="1"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hidden="1"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hidden="1"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313</v>
      </c>
      <c r="AG63" s="955"/>
      <c r="AH63" s="955"/>
      <c r="AI63" s="955"/>
      <c r="AJ63" s="1026"/>
      <c r="AK63" s="1027"/>
      <c r="AL63" s="959"/>
      <c r="AM63" s="959"/>
      <c r="AN63" s="959"/>
      <c r="AO63" s="959"/>
      <c r="AP63" s="955">
        <v>8711</v>
      </c>
      <c r="AQ63" s="955"/>
      <c r="AR63" s="955"/>
      <c r="AS63" s="955"/>
      <c r="AT63" s="955"/>
      <c r="AU63" s="955">
        <v>3885</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387</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527</v>
      </c>
      <c r="C68" s="982"/>
      <c r="D68" s="982"/>
      <c r="E68" s="982"/>
      <c r="F68" s="982"/>
      <c r="G68" s="982"/>
      <c r="H68" s="982"/>
      <c r="I68" s="982"/>
      <c r="J68" s="982"/>
      <c r="K68" s="982"/>
      <c r="L68" s="982"/>
      <c r="M68" s="982"/>
      <c r="N68" s="982"/>
      <c r="O68" s="982"/>
      <c r="P68" s="983"/>
      <c r="Q68" s="984">
        <v>12187</v>
      </c>
      <c r="R68" s="978"/>
      <c r="S68" s="978"/>
      <c r="T68" s="978"/>
      <c r="U68" s="978"/>
      <c r="V68" s="978">
        <v>11323</v>
      </c>
      <c r="W68" s="978"/>
      <c r="X68" s="978"/>
      <c r="Y68" s="978"/>
      <c r="Z68" s="978"/>
      <c r="AA68" s="978">
        <v>864</v>
      </c>
      <c r="AB68" s="978"/>
      <c r="AC68" s="978"/>
      <c r="AD68" s="978"/>
      <c r="AE68" s="978"/>
      <c r="AF68" s="978">
        <v>864</v>
      </c>
      <c r="AG68" s="978"/>
      <c r="AH68" s="978"/>
      <c r="AI68" s="978"/>
      <c r="AJ68" s="978"/>
      <c r="AK68" s="978">
        <v>1252</v>
      </c>
      <c r="AL68" s="978"/>
      <c r="AM68" s="978"/>
      <c r="AN68" s="978"/>
      <c r="AO68" s="978"/>
      <c r="AP68" s="978" t="s">
        <v>523</v>
      </c>
      <c r="AQ68" s="978"/>
      <c r="AR68" s="978"/>
      <c r="AS68" s="978"/>
      <c r="AT68" s="978"/>
      <c r="AU68" s="978" t="s">
        <v>536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528</v>
      </c>
      <c r="C69" s="971"/>
      <c r="D69" s="971"/>
      <c r="E69" s="971"/>
      <c r="F69" s="971"/>
      <c r="G69" s="971"/>
      <c r="H69" s="971"/>
      <c r="I69" s="971"/>
      <c r="J69" s="971"/>
      <c r="K69" s="971"/>
      <c r="L69" s="971"/>
      <c r="M69" s="971"/>
      <c r="N69" s="971"/>
      <c r="O69" s="971"/>
      <c r="P69" s="972"/>
      <c r="Q69" s="973">
        <v>1201</v>
      </c>
      <c r="R69" s="967"/>
      <c r="S69" s="967"/>
      <c r="T69" s="967"/>
      <c r="U69" s="967"/>
      <c r="V69" s="967">
        <v>1033</v>
      </c>
      <c r="W69" s="967"/>
      <c r="X69" s="967"/>
      <c r="Y69" s="967"/>
      <c r="Z69" s="967"/>
      <c r="AA69" s="967">
        <v>168</v>
      </c>
      <c r="AB69" s="967"/>
      <c r="AC69" s="967"/>
      <c r="AD69" s="967"/>
      <c r="AE69" s="967"/>
      <c r="AF69" s="967">
        <v>103</v>
      </c>
      <c r="AG69" s="967"/>
      <c r="AH69" s="967"/>
      <c r="AI69" s="967"/>
      <c r="AJ69" s="967"/>
      <c r="AK69" s="967">
        <v>60</v>
      </c>
      <c r="AL69" s="967"/>
      <c r="AM69" s="967"/>
      <c r="AN69" s="967"/>
      <c r="AO69" s="967"/>
      <c r="AP69" s="967" t="s">
        <v>525</v>
      </c>
      <c r="AQ69" s="967"/>
      <c r="AR69" s="967"/>
      <c r="AS69" s="967"/>
      <c r="AT69" s="967"/>
      <c r="AU69" s="967" t="s">
        <v>537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529</v>
      </c>
      <c r="C70" s="971"/>
      <c r="D70" s="971"/>
      <c r="E70" s="971"/>
      <c r="F70" s="971"/>
      <c r="G70" s="971"/>
      <c r="H70" s="971"/>
      <c r="I70" s="971"/>
      <c r="J70" s="971"/>
      <c r="K70" s="971"/>
      <c r="L70" s="971"/>
      <c r="M70" s="971"/>
      <c r="N70" s="971"/>
      <c r="O70" s="971"/>
      <c r="P70" s="972"/>
      <c r="Q70" s="973">
        <v>1236</v>
      </c>
      <c r="R70" s="967"/>
      <c r="S70" s="967"/>
      <c r="T70" s="967"/>
      <c r="U70" s="967"/>
      <c r="V70" s="967">
        <v>969</v>
      </c>
      <c r="W70" s="967"/>
      <c r="X70" s="967"/>
      <c r="Y70" s="967"/>
      <c r="Z70" s="967"/>
      <c r="AA70" s="967">
        <v>267</v>
      </c>
      <c r="AB70" s="967"/>
      <c r="AC70" s="967"/>
      <c r="AD70" s="967"/>
      <c r="AE70" s="967"/>
      <c r="AF70" s="967">
        <v>1500</v>
      </c>
      <c r="AG70" s="967"/>
      <c r="AH70" s="967"/>
      <c r="AI70" s="967"/>
      <c r="AJ70" s="967"/>
      <c r="AK70" s="967" t="s">
        <v>523</v>
      </c>
      <c r="AL70" s="967"/>
      <c r="AM70" s="967"/>
      <c r="AN70" s="967"/>
      <c r="AO70" s="967"/>
      <c r="AP70" s="967">
        <v>929</v>
      </c>
      <c r="AQ70" s="967"/>
      <c r="AR70" s="967"/>
      <c r="AS70" s="967"/>
      <c r="AT70" s="967"/>
      <c r="AU70" s="967" t="s">
        <v>537</v>
      </c>
      <c r="AV70" s="967"/>
      <c r="AW70" s="967"/>
      <c r="AX70" s="967"/>
      <c r="AY70" s="967"/>
      <c r="AZ70" s="968" t="s">
        <v>533</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530</v>
      </c>
      <c r="C71" s="971"/>
      <c r="D71" s="971"/>
      <c r="E71" s="971"/>
      <c r="F71" s="971"/>
      <c r="G71" s="971"/>
      <c r="H71" s="971"/>
      <c r="I71" s="971"/>
      <c r="J71" s="971"/>
      <c r="K71" s="971"/>
      <c r="L71" s="971"/>
      <c r="M71" s="971"/>
      <c r="N71" s="971"/>
      <c r="O71" s="971"/>
      <c r="P71" s="972"/>
      <c r="Q71" s="973">
        <v>2671</v>
      </c>
      <c r="R71" s="967"/>
      <c r="S71" s="967"/>
      <c r="T71" s="967"/>
      <c r="U71" s="967"/>
      <c r="V71" s="967">
        <v>2607</v>
      </c>
      <c r="W71" s="967"/>
      <c r="X71" s="967"/>
      <c r="Y71" s="967"/>
      <c r="Z71" s="967"/>
      <c r="AA71" s="967">
        <v>64</v>
      </c>
      <c r="AB71" s="967"/>
      <c r="AC71" s="967"/>
      <c r="AD71" s="967"/>
      <c r="AE71" s="967"/>
      <c r="AF71" s="967">
        <v>64</v>
      </c>
      <c r="AG71" s="967"/>
      <c r="AH71" s="967"/>
      <c r="AI71" s="967"/>
      <c r="AJ71" s="967"/>
      <c r="AK71" s="967">
        <v>13</v>
      </c>
      <c r="AL71" s="967"/>
      <c r="AM71" s="967"/>
      <c r="AN71" s="967"/>
      <c r="AO71" s="967"/>
      <c r="AP71" s="967">
        <v>2028</v>
      </c>
      <c r="AQ71" s="967"/>
      <c r="AR71" s="967"/>
      <c r="AS71" s="967"/>
      <c r="AT71" s="967"/>
      <c r="AU71" s="967">
        <v>284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531</v>
      </c>
      <c r="C72" s="971"/>
      <c r="D72" s="971"/>
      <c r="E72" s="971"/>
      <c r="F72" s="971"/>
      <c r="G72" s="971"/>
      <c r="H72" s="971"/>
      <c r="I72" s="971"/>
      <c r="J72" s="971"/>
      <c r="K72" s="971"/>
      <c r="L72" s="971"/>
      <c r="M72" s="971"/>
      <c r="N72" s="971"/>
      <c r="O72" s="971"/>
      <c r="P72" s="972"/>
      <c r="Q72" s="973">
        <v>296</v>
      </c>
      <c r="R72" s="967"/>
      <c r="S72" s="967"/>
      <c r="T72" s="967"/>
      <c r="U72" s="967"/>
      <c r="V72" s="967">
        <v>254</v>
      </c>
      <c r="W72" s="967"/>
      <c r="X72" s="967"/>
      <c r="Y72" s="967"/>
      <c r="Z72" s="967"/>
      <c r="AA72" s="967">
        <v>42</v>
      </c>
      <c r="AB72" s="967"/>
      <c r="AC72" s="967"/>
      <c r="AD72" s="967"/>
      <c r="AE72" s="967"/>
      <c r="AF72" s="967">
        <v>42</v>
      </c>
      <c r="AG72" s="967"/>
      <c r="AH72" s="967"/>
      <c r="AI72" s="967"/>
      <c r="AJ72" s="967"/>
      <c r="AK72" s="967" t="s">
        <v>523</v>
      </c>
      <c r="AL72" s="967"/>
      <c r="AM72" s="967"/>
      <c r="AN72" s="967"/>
      <c r="AO72" s="967"/>
      <c r="AP72" s="967" t="s">
        <v>523</v>
      </c>
      <c r="AQ72" s="967"/>
      <c r="AR72" s="967"/>
      <c r="AS72" s="967"/>
      <c r="AT72" s="967"/>
      <c r="AU72" s="967" t="s">
        <v>535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532</v>
      </c>
      <c r="C73" s="971"/>
      <c r="D73" s="971"/>
      <c r="E73" s="971"/>
      <c r="F73" s="971"/>
      <c r="G73" s="971"/>
      <c r="H73" s="971"/>
      <c r="I73" s="971"/>
      <c r="J73" s="971"/>
      <c r="K73" s="971"/>
      <c r="L73" s="971"/>
      <c r="M73" s="971"/>
      <c r="N73" s="971"/>
      <c r="O73" s="971"/>
      <c r="P73" s="972"/>
      <c r="Q73" s="973">
        <v>280980</v>
      </c>
      <c r="R73" s="967"/>
      <c r="S73" s="967"/>
      <c r="T73" s="967"/>
      <c r="U73" s="967"/>
      <c r="V73" s="967">
        <v>265888</v>
      </c>
      <c r="W73" s="967"/>
      <c r="X73" s="967"/>
      <c r="Y73" s="967"/>
      <c r="Z73" s="967"/>
      <c r="AA73" s="967">
        <v>15092</v>
      </c>
      <c r="AB73" s="967"/>
      <c r="AC73" s="967"/>
      <c r="AD73" s="967"/>
      <c r="AE73" s="967"/>
      <c r="AF73" s="967">
        <v>15092</v>
      </c>
      <c r="AG73" s="967"/>
      <c r="AH73" s="967"/>
      <c r="AI73" s="967"/>
      <c r="AJ73" s="967"/>
      <c r="AK73" s="967">
        <v>1801</v>
      </c>
      <c r="AL73" s="967"/>
      <c r="AM73" s="967"/>
      <c r="AN73" s="967"/>
      <c r="AO73" s="967"/>
      <c r="AP73" s="967" t="s">
        <v>534</v>
      </c>
      <c r="AQ73" s="967"/>
      <c r="AR73" s="967"/>
      <c r="AS73" s="967"/>
      <c r="AT73" s="967"/>
      <c r="AU73" s="967" t="s">
        <v>535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hidden="1"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hidden="1"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hidden="1"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hidden="1"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hidden="1"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hidden="1"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hidden="1"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hidden="1"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hidden="1"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hidden="1"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hidden="1"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hidden="1"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hidden="1"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hidden="1"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17665</v>
      </c>
      <c r="AG88" s="955"/>
      <c r="AH88" s="955"/>
      <c r="AI88" s="955"/>
      <c r="AJ88" s="955"/>
      <c r="AK88" s="959"/>
      <c r="AL88" s="959"/>
      <c r="AM88" s="959"/>
      <c r="AN88" s="959"/>
      <c r="AO88" s="959"/>
      <c r="AP88" s="955">
        <v>2957</v>
      </c>
      <c r="AQ88" s="955"/>
      <c r="AR88" s="955"/>
      <c r="AS88" s="955"/>
      <c r="AT88" s="955"/>
      <c r="AU88" s="955">
        <v>284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286</v>
      </c>
      <c r="AG109" s="888"/>
      <c r="AH109" s="888"/>
      <c r="AI109" s="888"/>
      <c r="AJ109" s="889"/>
      <c r="AK109" s="890" t="s">
        <v>285</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286</v>
      </c>
      <c r="BW109" s="888"/>
      <c r="BX109" s="888"/>
      <c r="BY109" s="888"/>
      <c r="BZ109" s="889"/>
      <c r="CA109" s="890" t="s">
        <v>285</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286</v>
      </c>
      <c r="DM109" s="888"/>
      <c r="DN109" s="888"/>
      <c r="DO109" s="888"/>
      <c r="DP109" s="889"/>
      <c r="DQ109" s="890" t="s">
        <v>285</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1376139</v>
      </c>
      <c r="AB110" s="873"/>
      <c r="AC110" s="873"/>
      <c r="AD110" s="873"/>
      <c r="AE110" s="874"/>
      <c r="AF110" s="875">
        <v>1249256</v>
      </c>
      <c r="AG110" s="873"/>
      <c r="AH110" s="873"/>
      <c r="AI110" s="873"/>
      <c r="AJ110" s="874"/>
      <c r="AK110" s="875">
        <v>1355346</v>
      </c>
      <c r="AL110" s="873"/>
      <c r="AM110" s="873"/>
      <c r="AN110" s="873"/>
      <c r="AO110" s="874"/>
      <c r="AP110" s="876">
        <v>19.100000000000001</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12746673</v>
      </c>
      <c r="BR110" s="800"/>
      <c r="BS110" s="800"/>
      <c r="BT110" s="800"/>
      <c r="BU110" s="800"/>
      <c r="BV110" s="800">
        <v>14751509</v>
      </c>
      <c r="BW110" s="800"/>
      <c r="BX110" s="800"/>
      <c r="BY110" s="800"/>
      <c r="BZ110" s="800"/>
      <c r="CA110" s="800">
        <v>16044137</v>
      </c>
      <c r="CB110" s="800"/>
      <c r="CC110" s="800"/>
      <c r="CD110" s="800"/>
      <c r="CE110" s="800"/>
      <c r="CF110" s="861">
        <v>225.7</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4963567</v>
      </c>
      <c r="BR112" s="771"/>
      <c r="BS112" s="771"/>
      <c r="BT112" s="771"/>
      <c r="BU112" s="771"/>
      <c r="BV112" s="771">
        <v>4457654</v>
      </c>
      <c r="BW112" s="771"/>
      <c r="BX112" s="771"/>
      <c r="BY112" s="771"/>
      <c r="BZ112" s="771"/>
      <c r="CA112" s="771">
        <v>3884967</v>
      </c>
      <c r="CB112" s="771"/>
      <c r="CC112" s="771"/>
      <c r="CD112" s="771"/>
      <c r="CE112" s="771"/>
      <c r="CF112" s="848">
        <v>54.6</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355277</v>
      </c>
      <c r="AB113" s="909"/>
      <c r="AC113" s="909"/>
      <c r="AD113" s="909"/>
      <c r="AE113" s="910"/>
      <c r="AF113" s="911">
        <v>334791</v>
      </c>
      <c r="AG113" s="909"/>
      <c r="AH113" s="909"/>
      <c r="AI113" s="909"/>
      <c r="AJ113" s="910"/>
      <c r="AK113" s="911">
        <v>350874</v>
      </c>
      <c r="AL113" s="909"/>
      <c r="AM113" s="909"/>
      <c r="AN113" s="909"/>
      <c r="AO113" s="910"/>
      <c r="AP113" s="912">
        <v>4.9000000000000004</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233730</v>
      </c>
      <c r="BR113" s="771"/>
      <c r="BS113" s="771"/>
      <c r="BT113" s="771"/>
      <c r="BU113" s="771"/>
      <c r="BV113" s="771">
        <v>206280</v>
      </c>
      <c r="BW113" s="771"/>
      <c r="BX113" s="771"/>
      <c r="BY113" s="771"/>
      <c r="BZ113" s="771"/>
      <c r="CA113" s="771">
        <v>284113</v>
      </c>
      <c r="CB113" s="771"/>
      <c r="CC113" s="771"/>
      <c r="CD113" s="771"/>
      <c r="CE113" s="771"/>
      <c r="CF113" s="848">
        <v>4</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63497</v>
      </c>
      <c r="AB114" s="784"/>
      <c r="AC114" s="784"/>
      <c r="AD114" s="784"/>
      <c r="AE114" s="785"/>
      <c r="AF114" s="786">
        <v>30493</v>
      </c>
      <c r="AG114" s="784"/>
      <c r="AH114" s="784"/>
      <c r="AI114" s="784"/>
      <c r="AJ114" s="785"/>
      <c r="AK114" s="786">
        <v>31680</v>
      </c>
      <c r="AL114" s="784"/>
      <c r="AM114" s="784"/>
      <c r="AN114" s="784"/>
      <c r="AO114" s="785"/>
      <c r="AP114" s="754">
        <v>0.4</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t="s">
        <v>110</v>
      </c>
      <c r="BR114" s="771"/>
      <c r="BS114" s="771"/>
      <c r="BT114" s="771"/>
      <c r="BU114" s="771"/>
      <c r="BV114" s="771" t="s">
        <v>110</v>
      </c>
      <c r="BW114" s="771"/>
      <c r="BX114" s="771"/>
      <c r="BY114" s="771"/>
      <c r="BZ114" s="771"/>
      <c r="CA114" s="771" t="s">
        <v>110</v>
      </c>
      <c r="CB114" s="771"/>
      <c r="CC114" s="771"/>
      <c r="CD114" s="771"/>
      <c r="CE114" s="771"/>
      <c r="CF114" s="848" t="s">
        <v>110</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1345</v>
      </c>
      <c r="AB115" s="909"/>
      <c r="AC115" s="909"/>
      <c r="AD115" s="909"/>
      <c r="AE115" s="910"/>
      <c r="AF115" s="911">
        <v>1160</v>
      </c>
      <c r="AG115" s="909"/>
      <c r="AH115" s="909"/>
      <c r="AI115" s="909"/>
      <c r="AJ115" s="910"/>
      <c r="AK115" s="911">
        <v>887</v>
      </c>
      <c r="AL115" s="909"/>
      <c r="AM115" s="909"/>
      <c r="AN115" s="909"/>
      <c r="AO115" s="910"/>
      <c r="AP115" s="912">
        <v>0</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1796258</v>
      </c>
      <c r="AB117" s="895"/>
      <c r="AC117" s="895"/>
      <c r="AD117" s="895"/>
      <c r="AE117" s="896"/>
      <c r="AF117" s="898">
        <v>1615700</v>
      </c>
      <c r="AG117" s="895"/>
      <c r="AH117" s="895"/>
      <c r="AI117" s="895"/>
      <c r="AJ117" s="896"/>
      <c r="AK117" s="898">
        <v>1738787</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286</v>
      </c>
      <c r="AG118" s="888"/>
      <c r="AH118" s="888"/>
      <c r="AI118" s="888"/>
      <c r="AJ118" s="889"/>
      <c r="AK118" s="890" t="s">
        <v>285</v>
      </c>
      <c r="AL118" s="888"/>
      <c r="AM118" s="888"/>
      <c r="AN118" s="888"/>
      <c r="AO118" s="889"/>
      <c r="AP118" s="891" t="s">
        <v>398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426</v>
      </c>
      <c r="BP118" s="838"/>
      <c r="BQ118" s="857">
        <v>17943970</v>
      </c>
      <c r="BR118" s="858"/>
      <c r="BS118" s="858"/>
      <c r="BT118" s="858"/>
      <c r="BU118" s="858"/>
      <c r="BV118" s="858">
        <v>19415443</v>
      </c>
      <c r="BW118" s="858"/>
      <c r="BX118" s="858"/>
      <c r="BY118" s="858"/>
      <c r="BZ118" s="858"/>
      <c r="CA118" s="858">
        <v>20213217</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3935281</v>
      </c>
      <c r="BR119" s="800"/>
      <c r="BS119" s="800"/>
      <c r="BT119" s="800"/>
      <c r="BU119" s="800"/>
      <c r="BV119" s="800">
        <v>4380492</v>
      </c>
      <c r="BW119" s="800"/>
      <c r="BX119" s="800"/>
      <c r="BY119" s="800"/>
      <c r="BZ119" s="800"/>
      <c r="CA119" s="800">
        <v>4924785</v>
      </c>
      <c r="CB119" s="800"/>
      <c r="CC119" s="800"/>
      <c r="CD119" s="800"/>
      <c r="CE119" s="800"/>
      <c r="CF119" s="861">
        <v>69.3</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719514</v>
      </c>
      <c r="BR120" s="771"/>
      <c r="BS120" s="771"/>
      <c r="BT120" s="771"/>
      <c r="BU120" s="771"/>
      <c r="BV120" s="771">
        <v>877275</v>
      </c>
      <c r="BW120" s="771"/>
      <c r="BX120" s="771"/>
      <c r="BY120" s="771"/>
      <c r="BZ120" s="771"/>
      <c r="CA120" s="771">
        <v>872281</v>
      </c>
      <c r="CB120" s="771"/>
      <c r="CC120" s="771"/>
      <c r="CD120" s="771"/>
      <c r="CE120" s="771"/>
      <c r="CF120" s="848">
        <v>12.3</v>
      </c>
      <c r="CG120" s="849"/>
      <c r="CH120" s="849"/>
      <c r="CI120" s="849"/>
      <c r="CJ120" s="849"/>
      <c r="CK120" s="850" t="s">
        <v>432</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4963567</v>
      </c>
      <c r="DH120" s="800"/>
      <c r="DI120" s="800"/>
      <c r="DJ120" s="800"/>
      <c r="DK120" s="800"/>
      <c r="DL120" s="800">
        <v>4457654</v>
      </c>
      <c r="DM120" s="800"/>
      <c r="DN120" s="800"/>
      <c r="DO120" s="800"/>
      <c r="DP120" s="800"/>
      <c r="DQ120" s="800">
        <v>3884967</v>
      </c>
      <c r="DR120" s="800"/>
      <c r="DS120" s="800"/>
      <c r="DT120" s="800"/>
      <c r="DU120" s="800"/>
      <c r="DV120" s="801">
        <v>54.6</v>
      </c>
      <c r="DW120" s="801"/>
      <c r="DX120" s="801"/>
      <c r="DY120" s="801"/>
      <c r="DZ120" s="802"/>
    </row>
    <row r="121" spans="1:130" s="197" customFormat="1" ht="26.25" customHeight="1">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12008139</v>
      </c>
      <c r="BR121" s="858"/>
      <c r="BS121" s="858"/>
      <c r="BT121" s="858"/>
      <c r="BU121" s="858"/>
      <c r="BV121" s="858">
        <v>12451443</v>
      </c>
      <c r="BW121" s="858"/>
      <c r="BX121" s="858"/>
      <c r="BY121" s="858"/>
      <c r="BZ121" s="858"/>
      <c r="CA121" s="858">
        <v>12694076</v>
      </c>
      <c r="CB121" s="858"/>
      <c r="CC121" s="858"/>
      <c r="CD121" s="858"/>
      <c r="CE121" s="858"/>
      <c r="CF121" s="859">
        <v>178.6</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435</v>
      </c>
      <c r="BP122" s="838"/>
      <c r="BQ122" s="839">
        <v>16662934</v>
      </c>
      <c r="BR122" s="840"/>
      <c r="BS122" s="840"/>
      <c r="BT122" s="840"/>
      <c r="BU122" s="840"/>
      <c r="BV122" s="840">
        <v>17709210</v>
      </c>
      <c r="BW122" s="840"/>
      <c r="BX122" s="840"/>
      <c r="BY122" s="840"/>
      <c r="BZ122" s="840"/>
      <c r="CA122" s="840">
        <v>18491142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17.899999999999999</v>
      </c>
      <c r="BR123" s="832"/>
      <c r="BS123" s="832"/>
      <c r="BT123" s="832"/>
      <c r="BU123" s="832"/>
      <c r="BV123" s="832">
        <v>23.6</v>
      </c>
      <c r="BW123" s="832"/>
      <c r="BX123" s="832"/>
      <c r="BY123" s="832"/>
      <c r="BZ123" s="832"/>
      <c r="CA123" s="832">
        <v>24.2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1345</v>
      </c>
      <c r="AB127" s="784"/>
      <c r="AC127" s="784"/>
      <c r="AD127" s="784"/>
      <c r="AE127" s="785"/>
      <c r="AF127" s="786">
        <v>1160</v>
      </c>
      <c r="AG127" s="784"/>
      <c r="AH127" s="784"/>
      <c r="AI127" s="784"/>
      <c r="AJ127" s="785"/>
      <c r="AK127" s="786">
        <v>887</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110</v>
      </c>
      <c r="BG127" s="761"/>
      <c r="BH127" s="761"/>
      <c r="BI127" s="761"/>
      <c r="BJ127" s="761"/>
      <c r="BK127" s="761"/>
      <c r="BL127" s="762"/>
      <c r="BM127" s="760">
        <v>13.71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448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449</v>
      </c>
      <c r="X128" s="797"/>
      <c r="Y128" s="797"/>
      <c r="Z128" s="798"/>
      <c r="AA128" s="723">
        <v>40432</v>
      </c>
      <c r="AB128" s="724"/>
      <c r="AC128" s="724"/>
      <c r="AD128" s="724"/>
      <c r="AE128" s="725"/>
      <c r="AF128" s="726">
        <v>47687</v>
      </c>
      <c r="AG128" s="724"/>
      <c r="AH128" s="724"/>
      <c r="AI128" s="724"/>
      <c r="AJ128" s="725"/>
      <c r="AK128" s="726">
        <v>49254</v>
      </c>
      <c r="AL128" s="724"/>
      <c r="AM128" s="724"/>
      <c r="AN128" s="724"/>
      <c r="AO128" s="725"/>
      <c r="AP128" s="727"/>
      <c r="AQ128" s="728"/>
      <c r="AR128" s="728"/>
      <c r="AS128" s="728"/>
      <c r="AT128" s="729"/>
      <c r="AU128" s="235"/>
      <c r="AV128" s="235"/>
      <c r="AW128" s="235"/>
      <c r="AX128" s="772" t="s">
        <v>450</v>
      </c>
      <c r="AY128" s="768"/>
      <c r="AZ128" s="768"/>
      <c r="BA128" s="768"/>
      <c r="BB128" s="768"/>
      <c r="BC128" s="768"/>
      <c r="BD128" s="768"/>
      <c r="BE128" s="769"/>
      <c r="BF128" s="790" t="s">
        <v>110</v>
      </c>
      <c r="BG128" s="791"/>
      <c r="BH128" s="791"/>
      <c r="BI128" s="791"/>
      <c r="BJ128" s="791"/>
      <c r="BK128" s="791"/>
      <c r="BL128" s="792"/>
      <c r="BM128" s="790">
        <v>18.71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451</v>
      </c>
      <c r="X129" s="781"/>
      <c r="Y129" s="781"/>
      <c r="Z129" s="782"/>
      <c r="AA129" s="783">
        <v>8116364</v>
      </c>
      <c r="AB129" s="784"/>
      <c r="AC129" s="784"/>
      <c r="AD129" s="784"/>
      <c r="AE129" s="785"/>
      <c r="AF129" s="786">
        <v>8202017</v>
      </c>
      <c r="AG129" s="784"/>
      <c r="AH129" s="784"/>
      <c r="AI129" s="784"/>
      <c r="AJ129" s="785"/>
      <c r="AK129" s="786">
        <v>8160076</v>
      </c>
      <c r="AL129" s="784"/>
      <c r="AM129" s="784"/>
      <c r="AN129" s="784"/>
      <c r="AO129" s="785"/>
      <c r="AP129" s="787"/>
      <c r="AQ129" s="788"/>
      <c r="AR129" s="788"/>
      <c r="AS129" s="788"/>
      <c r="AT129" s="789"/>
      <c r="AU129" s="235"/>
      <c r="AV129" s="235"/>
      <c r="AW129" s="235"/>
      <c r="AX129" s="772" t="s">
        <v>452</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454</v>
      </c>
      <c r="X130" s="781"/>
      <c r="Y130" s="781"/>
      <c r="Z130" s="782"/>
      <c r="AA130" s="783">
        <v>982625</v>
      </c>
      <c r="AB130" s="784"/>
      <c r="AC130" s="784"/>
      <c r="AD130" s="784"/>
      <c r="AE130" s="785"/>
      <c r="AF130" s="786">
        <v>977446</v>
      </c>
      <c r="AG130" s="784"/>
      <c r="AH130" s="784"/>
      <c r="AI130" s="784"/>
      <c r="AJ130" s="785"/>
      <c r="AK130" s="786">
        <v>1050574</v>
      </c>
      <c r="AL130" s="784"/>
      <c r="AM130" s="784"/>
      <c r="AN130" s="784"/>
      <c r="AO130" s="785"/>
      <c r="AP130" s="787"/>
      <c r="AQ130" s="788"/>
      <c r="AR130" s="788"/>
      <c r="AS130" s="788"/>
      <c r="AT130" s="789"/>
      <c r="AU130" s="235"/>
      <c r="AV130" s="235"/>
      <c r="AW130" s="235"/>
      <c r="AX130" s="751" t="s">
        <v>455</v>
      </c>
      <c r="AY130" s="752"/>
      <c r="AZ130" s="752"/>
      <c r="BA130" s="752"/>
      <c r="BB130" s="752"/>
      <c r="BC130" s="752"/>
      <c r="BD130" s="752"/>
      <c r="BE130" s="753"/>
      <c r="BF130" s="705">
        <v>24.2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456</v>
      </c>
      <c r="X131" s="714"/>
      <c r="Y131" s="714"/>
      <c r="Z131" s="715"/>
      <c r="AA131" s="716">
        <v>7133739</v>
      </c>
      <c r="AB131" s="717"/>
      <c r="AC131" s="717"/>
      <c r="AD131" s="717"/>
      <c r="AE131" s="718"/>
      <c r="AF131" s="719">
        <v>7224571</v>
      </c>
      <c r="AG131" s="717"/>
      <c r="AH131" s="717"/>
      <c r="AI131" s="717"/>
      <c r="AJ131" s="718"/>
      <c r="AK131" s="719">
        <v>7109502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458</v>
      </c>
      <c r="W132" s="737"/>
      <c r="X132" s="737"/>
      <c r="Y132" s="737"/>
      <c r="Z132" s="738"/>
      <c r="AA132" s="739">
        <v>10.838649970000001</v>
      </c>
      <c r="AB132" s="740"/>
      <c r="AC132" s="740"/>
      <c r="AD132" s="740"/>
      <c r="AE132" s="741"/>
      <c r="AF132" s="742">
        <v>8.1744230899999994</v>
      </c>
      <c r="AG132" s="740"/>
      <c r="AH132" s="740"/>
      <c r="AI132" s="740"/>
      <c r="AJ132" s="741"/>
      <c r="AK132" s="742">
        <v>8.9873946159999996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459</v>
      </c>
      <c r="W133" s="746"/>
      <c r="X133" s="746"/>
      <c r="Y133" s="746"/>
      <c r="Z133" s="747"/>
      <c r="AA133" s="748">
        <v>12.2</v>
      </c>
      <c r="AB133" s="749"/>
      <c r="AC133" s="749"/>
      <c r="AD133" s="749"/>
      <c r="AE133" s="750"/>
      <c r="AF133" s="748">
        <v>10.4</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6" t="s">
        <v>462</v>
      </c>
      <c r="L7" s="254"/>
      <c r="M7" s="255" t="s">
        <v>463</v>
      </c>
      <c r="N7" s="256"/>
    </row>
    <row r="8" spans="1:16">
      <c r="A8" s="248"/>
      <c r="B8" s="244"/>
      <c r="C8" s="244"/>
      <c r="D8" s="244"/>
      <c r="E8" s="244"/>
      <c r="F8" s="244"/>
      <c r="G8" s="257"/>
      <c r="H8" s="258"/>
      <c r="I8" s="258"/>
      <c r="J8" s="259"/>
      <c r="K8" s="1117"/>
      <c r="L8" s="260" t="s">
        <v>464</v>
      </c>
      <c r="M8" s="261" t="s">
        <v>465</v>
      </c>
      <c r="N8" s="262" t="s">
        <v>466</v>
      </c>
    </row>
    <row r="9" spans="1:16">
      <c r="A9" s="248"/>
      <c r="B9" s="244"/>
      <c r="C9" s="244"/>
      <c r="D9" s="244"/>
      <c r="E9" s="244"/>
      <c r="F9" s="244"/>
      <c r="G9" s="1130" t="s">
        <v>467</v>
      </c>
      <c r="H9" s="1131"/>
      <c r="I9" s="1131"/>
      <c r="J9" s="1132"/>
      <c r="K9" s="263">
        <v>1808627</v>
      </c>
      <c r="L9" s="264">
        <v>45379</v>
      </c>
      <c r="M9" s="265">
        <v>59313</v>
      </c>
      <c r="N9" s="266">
        <v>-23.5</v>
      </c>
    </row>
    <row r="10" spans="1:16">
      <c r="A10" s="248"/>
      <c r="B10" s="244"/>
      <c r="C10" s="244"/>
      <c r="D10" s="244"/>
      <c r="E10" s="244"/>
      <c r="F10" s="244"/>
      <c r="G10" s="1130" t="s">
        <v>468</v>
      </c>
      <c r="H10" s="1131"/>
      <c r="I10" s="1131"/>
      <c r="J10" s="1132"/>
      <c r="K10" s="267">
        <v>303987</v>
      </c>
      <c r="L10" s="268">
        <v>7627</v>
      </c>
      <c r="M10" s="269">
        <v>5376</v>
      </c>
      <c r="N10" s="270">
        <v>41.9</v>
      </c>
    </row>
    <row r="11" spans="1:16" ht="13.5" customHeight="1">
      <c r="A11" s="248"/>
      <c r="B11" s="244"/>
      <c r="C11" s="244"/>
      <c r="D11" s="244"/>
      <c r="E11" s="244"/>
      <c r="F11" s="244"/>
      <c r="G11" s="1130" t="s">
        <v>469</v>
      </c>
      <c r="H11" s="1131"/>
      <c r="I11" s="1131"/>
      <c r="J11" s="1132"/>
      <c r="K11" s="267">
        <v>215609</v>
      </c>
      <c r="L11" s="268">
        <v>5410</v>
      </c>
      <c r="M11" s="269">
        <v>7786</v>
      </c>
      <c r="N11" s="270">
        <v>-30.5</v>
      </c>
    </row>
    <row r="12" spans="1:16" ht="13.5" customHeight="1">
      <c r="A12" s="248"/>
      <c r="B12" s="244"/>
      <c r="C12" s="244"/>
      <c r="D12" s="244"/>
      <c r="E12" s="244"/>
      <c r="F12" s="244"/>
      <c r="G12" s="1130" t="s">
        <v>470</v>
      </c>
      <c r="H12" s="1131"/>
      <c r="I12" s="1131"/>
      <c r="J12" s="1132"/>
      <c r="K12" s="267">
        <v>27484</v>
      </c>
      <c r="L12" s="268">
        <v>690</v>
      </c>
      <c r="M12" s="269">
        <v>131</v>
      </c>
      <c r="N12" s="270">
        <v>426.7</v>
      </c>
    </row>
    <row r="13" spans="1:16" ht="13.5" customHeight="1">
      <c r="A13" s="248"/>
      <c r="B13" s="244"/>
      <c r="C13" s="244"/>
      <c r="D13" s="244"/>
      <c r="E13" s="244"/>
      <c r="F13" s="244"/>
      <c r="G13" s="1130" t="s">
        <v>471</v>
      </c>
      <c r="H13" s="1131"/>
      <c r="I13" s="1131"/>
      <c r="J13" s="1132"/>
      <c r="K13" s="267" t="s">
        <v>472</v>
      </c>
      <c r="L13" s="268" t="s">
        <v>472</v>
      </c>
      <c r="M13" s="269">
        <v>5</v>
      </c>
      <c r="N13" s="270" t="s">
        <v>472</v>
      </c>
    </row>
    <row r="14" spans="1:16" ht="13.5" customHeight="1">
      <c r="A14" s="248"/>
      <c r="B14" s="244"/>
      <c r="C14" s="244"/>
      <c r="D14" s="244"/>
      <c r="E14" s="244"/>
      <c r="F14" s="244"/>
      <c r="G14" s="1130" t="s">
        <v>473</v>
      </c>
      <c r="H14" s="1131"/>
      <c r="I14" s="1131"/>
      <c r="J14" s="1132"/>
      <c r="K14" s="267">
        <v>107205</v>
      </c>
      <c r="L14" s="268">
        <v>2690</v>
      </c>
      <c r="M14" s="269">
        <v>2777</v>
      </c>
      <c r="N14" s="270">
        <v>-3.1</v>
      </c>
    </row>
    <row r="15" spans="1:16" ht="13.5" customHeight="1">
      <c r="A15" s="248"/>
      <c r="B15" s="244"/>
      <c r="C15" s="244"/>
      <c r="D15" s="244"/>
      <c r="E15" s="244"/>
      <c r="F15" s="244"/>
      <c r="G15" s="1130" t="s">
        <v>474</v>
      </c>
      <c r="H15" s="1131"/>
      <c r="I15" s="1131"/>
      <c r="J15" s="1132"/>
      <c r="K15" s="267">
        <v>84561</v>
      </c>
      <c r="L15" s="268">
        <v>2122</v>
      </c>
      <c r="M15" s="269">
        <v>1317</v>
      </c>
      <c r="N15" s="270">
        <v>61.1</v>
      </c>
    </row>
    <row r="16" spans="1:16">
      <c r="A16" s="248"/>
      <c r="B16" s="244"/>
      <c r="C16" s="244"/>
      <c r="D16" s="244"/>
      <c r="E16" s="244"/>
      <c r="F16" s="244"/>
      <c r="G16" s="1133" t="s">
        <v>475</v>
      </c>
      <c r="H16" s="1134"/>
      <c r="I16" s="1134"/>
      <c r="J16" s="1135"/>
      <c r="K16" s="268">
        <v>-214772</v>
      </c>
      <c r="L16" s="268">
        <v>-5389</v>
      </c>
      <c r="M16" s="269">
        <v>-6006</v>
      </c>
      <c r="N16" s="270">
        <v>-10.3</v>
      </c>
    </row>
    <row r="17" spans="1:16">
      <c r="A17" s="248"/>
      <c r="B17" s="244"/>
      <c r="C17" s="244"/>
      <c r="D17" s="244"/>
      <c r="E17" s="244"/>
      <c r="F17" s="244"/>
      <c r="G17" s="1133" t="s">
        <v>169</v>
      </c>
      <c r="H17" s="1134"/>
      <c r="I17" s="1134"/>
      <c r="J17" s="1135"/>
      <c r="K17" s="268">
        <v>2332701</v>
      </c>
      <c r="L17" s="268">
        <v>58528</v>
      </c>
      <c r="M17" s="269">
        <v>70700</v>
      </c>
      <c r="N17" s="270">
        <v>-17.2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27" t="s">
        <v>480</v>
      </c>
      <c r="H21" s="1128"/>
      <c r="I21" s="1128"/>
      <c r="J21" s="1129"/>
      <c r="K21" s="280">
        <v>4.99</v>
      </c>
      <c r="L21" s="281">
        <v>6.73</v>
      </c>
      <c r="M21" s="282">
        <v>-1.74</v>
      </c>
      <c r="N21" s="249"/>
      <c r="O21" s="283"/>
      <c r="P21" s="279"/>
    </row>
    <row r="22" spans="1:16" s="284" customFormat="1">
      <c r="A22" s="279"/>
      <c r="B22" s="249"/>
      <c r="C22" s="249"/>
      <c r="D22" s="249"/>
      <c r="E22" s="249"/>
      <c r="F22" s="249"/>
      <c r="G22" s="1127" t="s">
        <v>481</v>
      </c>
      <c r="H22" s="1128"/>
      <c r="I22" s="1128"/>
      <c r="J22" s="1129"/>
      <c r="K22" s="285">
        <v>98.6</v>
      </c>
      <c r="L22" s="286">
        <v>96.8</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6" t="s">
        <v>462</v>
      </c>
      <c r="L30" s="254"/>
      <c r="M30" s="255" t="s">
        <v>463</v>
      </c>
      <c r="N30" s="256"/>
    </row>
    <row r="31" spans="1:16">
      <c r="A31" s="248"/>
      <c r="B31" s="244"/>
      <c r="C31" s="244"/>
      <c r="D31" s="244"/>
      <c r="E31" s="244"/>
      <c r="F31" s="244"/>
      <c r="G31" s="257"/>
      <c r="H31" s="258"/>
      <c r="I31" s="258"/>
      <c r="J31" s="259"/>
      <c r="K31" s="1117"/>
      <c r="L31" s="260" t="s">
        <v>464</v>
      </c>
      <c r="M31" s="261" t="s">
        <v>465</v>
      </c>
      <c r="N31" s="262" t="s">
        <v>466</v>
      </c>
    </row>
    <row r="32" spans="1:16" ht="27" customHeight="1">
      <c r="A32" s="248"/>
      <c r="B32" s="244"/>
      <c r="C32" s="244"/>
      <c r="D32" s="244"/>
      <c r="E32" s="244"/>
      <c r="F32" s="244"/>
      <c r="G32" s="1118" t="s">
        <v>484</v>
      </c>
      <c r="H32" s="1119"/>
      <c r="I32" s="1119"/>
      <c r="J32" s="1120"/>
      <c r="K32" s="294">
        <v>1355346</v>
      </c>
      <c r="L32" s="294">
        <v>34006</v>
      </c>
      <c r="M32" s="295">
        <v>33640</v>
      </c>
      <c r="N32" s="296">
        <v>1.1000000000000001</v>
      </c>
    </row>
    <row r="33" spans="1:16" ht="13.5" customHeight="1">
      <c r="A33" s="248"/>
      <c r="B33" s="244"/>
      <c r="C33" s="244"/>
      <c r="D33" s="244"/>
      <c r="E33" s="244"/>
      <c r="F33" s="244"/>
      <c r="G33" s="1118" t="s">
        <v>485</v>
      </c>
      <c r="H33" s="1119"/>
      <c r="I33" s="1119"/>
      <c r="J33" s="1120"/>
      <c r="K33" s="294" t="s">
        <v>472</v>
      </c>
      <c r="L33" s="294" t="s">
        <v>472</v>
      </c>
      <c r="M33" s="295" t="s">
        <v>472</v>
      </c>
      <c r="N33" s="296" t="s">
        <v>472</v>
      </c>
    </row>
    <row r="34" spans="1:16" ht="27" customHeight="1">
      <c r="A34" s="248"/>
      <c r="B34" s="244"/>
      <c r="C34" s="244"/>
      <c r="D34" s="244"/>
      <c r="E34" s="244"/>
      <c r="F34" s="244"/>
      <c r="G34" s="1118" t="s">
        <v>486</v>
      </c>
      <c r="H34" s="1119"/>
      <c r="I34" s="1119"/>
      <c r="J34" s="1120"/>
      <c r="K34" s="294" t="s">
        <v>472</v>
      </c>
      <c r="L34" s="294" t="s">
        <v>472</v>
      </c>
      <c r="M34" s="295">
        <v>3</v>
      </c>
      <c r="N34" s="296" t="s">
        <v>472</v>
      </c>
    </row>
    <row r="35" spans="1:16" ht="27" customHeight="1">
      <c r="A35" s="248"/>
      <c r="B35" s="244"/>
      <c r="C35" s="244"/>
      <c r="D35" s="244"/>
      <c r="E35" s="244"/>
      <c r="F35" s="244"/>
      <c r="G35" s="1118" t="s">
        <v>487</v>
      </c>
      <c r="H35" s="1119"/>
      <c r="I35" s="1119"/>
      <c r="J35" s="1120"/>
      <c r="K35" s="294">
        <v>350874</v>
      </c>
      <c r="L35" s="294">
        <v>8804</v>
      </c>
      <c r="M35" s="295">
        <v>10374</v>
      </c>
      <c r="N35" s="296">
        <v>-15.1</v>
      </c>
    </row>
    <row r="36" spans="1:16" ht="27" customHeight="1">
      <c r="A36" s="248"/>
      <c r="B36" s="244"/>
      <c r="C36" s="244"/>
      <c r="D36" s="244"/>
      <c r="E36" s="244"/>
      <c r="F36" s="244"/>
      <c r="G36" s="1118" t="s">
        <v>488</v>
      </c>
      <c r="H36" s="1119"/>
      <c r="I36" s="1119"/>
      <c r="J36" s="1120"/>
      <c r="K36" s="294">
        <v>31680</v>
      </c>
      <c r="L36" s="294">
        <v>795</v>
      </c>
      <c r="M36" s="295">
        <v>2665</v>
      </c>
      <c r="N36" s="296">
        <v>-70.2</v>
      </c>
    </row>
    <row r="37" spans="1:16" ht="13.5" customHeight="1">
      <c r="A37" s="248"/>
      <c r="B37" s="244"/>
      <c r="C37" s="244"/>
      <c r="D37" s="244"/>
      <c r="E37" s="244"/>
      <c r="F37" s="244"/>
      <c r="G37" s="1118" t="s">
        <v>489</v>
      </c>
      <c r="H37" s="1119"/>
      <c r="I37" s="1119"/>
      <c r="J37" s="1120"/>
      <c r="K37" s="294">
        <v>887</v>
      </c>
      <c r="L37" s="294">
        <v>22</v>
      </c>
      <c r="M37" s="295">
        <v>1343</v>
      </c>
      <c r="N37" s="296">
        <v>-98.4</v>
      </c>
    </row>
    <row r="38" spans="1:16" ht="27" customHeight="1">
      <c r="A38" s="248"/>
      <c r="B38" s="244"/>
      <c r="C38" s="244"/>
      <c r="D38" s="244"/>
      <c r="E38" s="244"/>
      <c r="F38" s="244"/>
      <c r="G38" s="1121" t="s">
        <v>490</v>
      </c>
      <c r="H38" s="1122"/>
      <c r="I38" s="1122"/>
      <c r="J38" s="1123"/>
      <c r="K38" s="297" t="s">
        <v>472</v>
      </c>
      <c r="L38" s="297" t="s">
        <v>472</v>
      </c>
      <c r="M38" s="298">
        <v>2</v>
      </c>
      <c r="N38" s="299" t="s">
        <v>472</v>
      </c>
      <c r="O38" s="293"/>
    </row>
    <row r="39" spans="1:16">
      <c r="A39" s="248"/>
      <c r="B39" s="244"/>
      <c r="C39" s="244"/>
      <c r="D39" s="244"/>
      <c r="E39" s="244"/>
      <c r="F39" s="244"/>
      <c r="G39" s="1121" t="s">
        <v>491</v>
      </c>
      <c r="H39" s="1122"/>
      <c r="I39" s="1122"/>
      <c r="J39" s="1123"/>
      <c r="K39" s="300">
        <v>-49254</v>
      </c>
      <c r="L39" s="300">
        <v>-1236</v>
      </c>
      <c r="M39" s="301">
        <v>-3110</v>
      </c>
      <c r="N39" s="302">
        <v>-60.3</v>
      </c>
      <c r="O39" s="293"/>
    </row>
    <row r="40" spans="1:16" ht="27" customHeight="1">
      <c r="A40" s="248"/>
      <c r="B40" s="244"/>
      <c r="C40" s="244"/>
      <c r="D40" s="244"/>
      <c r="E40" s="244"/>
      <c r="F40" s="244"/>
      <c r="G40" s="1118" t="s">
        <v>492</v>
      </c>
      <c r="H40" s="1119"/>
      <c r="I40" s="1119"/>
      <c r="J40" s="1120"/>
      <c r="K40" s="300">
        <v>-1050574</v>
      </c>
      <c r="L40" s="300">
        <v>-26359</v>
      </c>
      <c r="M40" s="301">
        <v>-31707</v>
      </c>
      <c r="N40" s="302">
        <v>-16.899999999999999</v>
      </c>
      <c r="O40" s="293"/>
    </row>
    <row r="41" spans="1:16">
      <c r="A41" s="248"/>
      <c r="B41" s="244"/>
      <c r="C41" s="244"/>
      <c r="D41" s="244"/>
      <c r="E41" s="244"/>
      <c r="F41" s="244"/>
      <c r="G41" s="1124" t="s">
        <v>280</v>
      </c>
      <c r="H41" s="1125"/>
      <c r="I41" s="1125"/>
      <c r="J41" s="1126"/>
      <c r="K41" s="294">
        <v>638959</v>
      </c>
      <c r="L41" s="300">
        <v>16032</v>
      </c>
      <c r="M41" s="301">
        <v>13210</v>
      </c>
      <c r="N41" s="302">
        <v>21.4</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11" t="s">
        <v>462</v>
      </c>
      <c r="J49" s="1113" t="s">
        <v>496</v>
      </c>
      <c r="K49" s="1114"/>
      <c r="L49" s="1114"/>
      <c r="M49" s="1114"/>
      <c r="N49" s="1115"/>
    </row>
    <row r="50" spans="1:14">
      <c r="A50" s="248"/>
      <c r="B50" s="244"/>
      <c r="C50" s="244"/>
      <c r="D50" s="244"/>
      <c r="E50" s="244"/>
      <c r="F50" s="244"/>
      <c r="G50" s="312"/>
      <c r="H50" s="313"/>
      <c r="I50" s="1112"/>
      <c r="J50" s="314" t="s">
        <v>497</v>
      </c>
      <c r="K50" s="315" t="s">
        <v>498</v>
      </c>
      <c r="L50" s="316" t="s">
        <v>499</v>
      </c>
      <c r="M50" s="317" t="s">
        <v>500</v>
      </c>
      <c r="N50" s="318" t="s">
        <v>501</v>
      </c>
    </row>
    <row r="51" spans="1:14">
      <c r="A51" s="248"/>
      <c r="B51" s="244"/>
      <c r="C51" s="244"/>
      <c r="D51" s="244"/>
      <c r="E51" s="244"/>
      <c r="F51" s="244"/>
      <c r="G51" s="310" t="s">
        <v>502</v>
      </c>
      <c r="H51" s="311"/>
      <c r="I51" s="319">
        <v>1810148</v>
      </c>
      <c r="J51" s="320">
        <v>48664</v>
      </c>
      <c r="K51" s="321">
        <v>0.8</v>
      </c>
      <c r="L51" s="322">
        <v>49426</v>
      </c>
      <c r="M51" s="323">
        <v>4.5999999999999996</v>
      </c>
      <c r="N51" s="324">
        <v>-3.8</v>
      </c>
    </row>
    <row r="52" spans="1:14">
      <c r="A52" s="248"/>
      <c r="B52" s="244"/>
      <c r="C52" s="244"/>
      <c r="D52" s="244"/>
      <c r="E52" s="244"/>
      <c r="F52" s="244"/>
      <c r="G52" s="325"/>
      <c r="H52" s="326" t="s">
        <v>503</v>
      </c>
      <c r="I52" s="327">
        <v>1446343</v>
      </c>
      <c r="J52" s="328">
        <v>38883</v>
      </c>
      <c r="K52" s="329">
        <v>15</v>
      </c>
      <c r="L52" s="330">
        <v>26568</v>
      </c>
      <c r="M52" s="331">
        <v>-4.5999999999999996</v>
      </c>
      <c r="N52" s="332">
        <v>19.600000000000001</v>
      </c>
    </row>
    <row r="53" spans="1:14">
      <c r="A53" s="248"/>
      <c r="B53" s="244"/>
      <c r="C53" s="244"/>
      <c r="D53" s="244"/>
      <c r="E53" s="244"/>
      <c r="F53" s="244"/>
      <c r="G53" s="310" t="s">
        <v>504</v>
      </c>
      <c r="H53" s="311"/>
      <c r="I53" s="319">
        <v>2161246</v>
      </c>
      <c r="J53" s="320">
        <v>56947</v>
      </c>
      <c r="K53" s="321">
        <v>17</v>
      </c>
      <c r="L53" s="322">
        <v>42839</v>
      </c>
      <c r="M53" s="323">
        <v>-13.3</v>
      </c>
      <c r="N53" s="324">
        <v>30.3</v>
      </c>
    </row>
    <row r="54" spans="1:14">
      <c r="A54" s="248"/>
      <c r="B54" s="244"/>
      <c r="C54" s="244"/>
      <c r="D54" s="244"/>
      <c r="E54" s="244"/>
      <c r="F54" s="244"/>
      <c r="G54" s="325"/>
      <c r="H54" s="326" t="s">
        <v>503</v>
      </c>
      <c r="I54" s="327">
        <v>1532394</v>
      </c>
      <c r="J54" s="328">
        <v>40377</v>
      </c>
      <c r="K54" s="329">
        <v>3.8</v>
      </c>
      <c r="L54" s="330">
        <v>22027</v>
      </c>
      <c r="M54" s="331">
        <v>-17.100000000000001</v>
      </c>
      <c r="N54" s="332">
        <v>20.9</v>
      </c>
    </row>
    <row r="55" spans="1:14">
      <c r="A55" s="248"/>
      <c r="B55" s="244"/>
      <c r="C55" s="244"/>
      <c r="D55" s="244"/>
      <c r="E55" s="244"/>
      <c r="F55" s="244"/>
      <c r="G55" s="310" t="s">
        <v>505</v>
      </c>
      <c r="H55" s="311"/>
      <c r="I55" s="319">
        <v>4455199</v>
      </c>
      <c r="J55" s="320">
        <v>114763</v>
      </c>
      <c r="K55" s="321">
        <v>101.5</v>
      </c>
      <c r="L55" s="322">
        <v>46819</v>
      </c>
      <c r="M55" s="323">
        <v>9.3000000000000007</v>
      </c>
      <c r="N55" s="324">
        <v>92.2</v>
      </c>
    </row>
    <row r="56" spans="1:14">
      <c r="A56" s="248"/>
      <c r="B56" s="244"/>
      <c r="C56" s="244"/>
      <c r="D56" s="244"/>
      <c r="E56" s="244"/>
      <c r="F56" s="244"/>
      <c r="G56" s="325"/>
      <c r="H56" s="326" t="s">
        <v>503</v>
      </c>
      <c r="I56" s="327">
        <v>2407093</v>
      </c>
      <c r="J56" s="328">
        <v>62005</v>
      </c>
      <c r="K56" s="329">
        <v>53.6</v>
      </c>
      <c r="L56" s="330">
        <v>24121</v>
      </c>
      <c r="M56" s="331">
        <v>9.5</v>
      </c>
      <c r="N56" s="332">
        <v>44.1</v>
      </c>
    </row>
    <row r="57" spans="1:14">
      <c r="A57" s="248"/>
      <c r="B57" s="244"/>
      <c r="C57" s="244"/>
      <c r="D57" s="244"/>
      <c r="E57" s="244"/>
      <c r="F57" s="244"/>
      <c r="G57" s="310" t="s">
        <v>506</v>
      </c>
      <c r="H57" s="311"/>
      <c r="I57" s="319">
        <v>4147062</v>
      </c>
      <c r="J57" s="320">
        <v>105628</v>
      </c>
      <c r="K57" s="321">
        <v>-8</v>
      </c>
      <c r="L57" s="322">
        <v>53270</v>
      </c>
      <c r="M57" s="323">
        <v>13.8</v>
      </c>
      <c r="N57" s="324">
        <v>-21.8</v>
      </c>
    </row>
    <row r="58" spans="1:14">
      <c r="A58" s="248"/>
      <c r="B58" s="244"/>
      <c r="C58" s="244"/>
      <c r="D58" s="244"/>
      <c r="E58" s="244"/>
      <c r="F58" s="244"/>
      <c r="G58" s="325"/>
      <c r="H58" s="326" t="s">
        <v>503</v>
      </c>
      <c r="I58" s="327">
        <v>1957150</v>
      </c>
      <c r="J58" s="328">
        <v>49850</v>
      </c>
      <c r="K58" s="329">
        <v>-19.600000000000001</v>
      </c>
      <c r="L58" s="330">
        <v>24316</v>
      </c>
      <c r="M58" s="331">
        <v>0.8</v>
      </c>
      <c r="N58" s="332">
        <v>-20.399999999999999</v>
      </c>
    </row>
    <row r="59" spans="1:14">
      <c r="A59" s="248"/>
      <c r="B59" s="244"/>
      <c r="C59" s="244"/>
      <c r="D59" s="244"/>
      <c r="E59" s="244"/>
      <c r="F59" s="244"/>
      <c r="G59" s="310" t="s">
        <v>507</v>
      </c>
      <c r="H59" s="311"/>
      <c r="I59" s="319">
        <v>3691575</v>
      </c>
      <c r="J59" s="320">
        <v>92623</v>
      </c>
      <c r="K59" s="321">
        <v>-12.3</v>
      </c>
      <c r="L59" s="322">
        <v>53292</v>
      </c>
      <c r="M59" s="323">
        <v>0</v>
      </c>
      <c r="N59" s="324">
        <v>-12.3</v>
      </c>
    </row>
    <row r="60" spans="1:14">
      <c r="A60" s="248"/>
      <c r="B60" s="244"/>
      <c r="C60" s="244"/>
      <c r="D60" s="244"/>
      <c r="E60" s="244"/>
      <c r="F60" s="244"/>
      <c r="G60" s="325"/>
      <c r="H60" s="326" t="s">
        <v>503</v>
      </c>
      <c r="I60" s="333">
        <v>1511265</v>
      </c>
      <c r="J60" s="328">
        <v>37918</v>
      </c>
      <c r="K60" s="329">
        <v>-23.9</v>
      </c>
      <c r="L60" s="330">
        <v>28900</v>
      </c>
      <c r="M60" s="331">
        <v>18.899999999999999</v>
      </c>
      <c r="N60" s="332">
        <v>-42.8</v>
      </c>
    </row>
    <row r="61" spans="1:14">
      <c r="A61" s="248"/>
      <c r="B61" s="244"/>
      <c r="C61" s="244"/>
      <c r="D61" s="244"/>
      <c r="E61" s="244"/>
      <c r="F61" s="244"/>
      <c r="G61" s="310" t="s">
        <v>508</v>
      </c>
      <c r="H61" s="334"/>
      <c r="I61" s="335">
        <v>3253046</v>
      </c>
      <c r="J61" s="336">
        <v>83725</v>
      </c>
      <c r="K61" s="337">
        <v>19.8</v>
      </c>
      <c r="L61" s="338">
        <v>49129</v>
      </c>
      <c r="M61" s="339">
        <v>2.9</v>
      </c>
      <c r="N61" s="324">
        <v>16.899999999999999</v>
      </c>
    </row>
    <row r="62" spans="1:14">
      <c r="A62" s="248"/>
      <c r="B62" s="244"/>
      <c r="C62" s="244"/>
      <c r="D62" s="244"/>
      <c r="E62" s="244"/>
      <c r="F62" s="244"/>
      <c r="G62" s="325"/>
      <c r="H62" s="326" t="s">
        <v>503</v>
      </c>
      <c r="I62" s="327">
        <v>1770849</v>
      </c>
      <c r="J62" s="328">
        <v>45807</v>
      </c>
      <c r="K62" s="329">
        <v>5.8</v>
      </c>
      <c r="L62" s="330">
        <v>25186</v>
      </c>
      <c r="M62" s="331">
        <v>1.5</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6" t="s">
        <v>3</v>
      </c>
      <c r="D47" s="1136"/>
      <c r="E47" s="1137"/>
      <c r="F47" s="11">
        <v>22.35</v>
      </c>
      <c r="G47" s="12">
        <v>22.8</v>
      </c>
      <c r="H47" s="12">
        <v>23.62</v>
      </c>
      <c r="I47" s="12">
        <v>24</v>
      </c>
      <c r="J47" s="13">
        <v>26.58</v>
      </c>
    </row>
    <row r="48" spans="2:10" ht="57.75" customHeight="1">
      <c r="B48" s="14"/>
      <c r="C48" s="1138" t="s">
        <v>4</v>
      </c>
      <c r="D48" s="1138"/>
      <c r="E48" s="1139"/>
      <c r="F48" s="15">
        <v>6.74</v>
      </c>
      <c r="G48" s="16">
        <v>7.33</v>
      </c>
      <c r="H48" s="16">
        <v>7.17</v>
      </c>
      <c r="I48" s="16">
        <v>9.16</v>
      </c>
      <c r="J48" s="17">
        <v>8.52</v>
      </c>
    </row>
    <row r="49" spans="2:10" ht="57.75" customHeight="1" thickBot="1">
      <c r="B49" s="18"/>
      <c r="C49" s="1140" t="s">
        <v>5</v>
      </c>
      <c r="D49" s="1140"/>
      <c r="E49" s="1141"/>
      <c r="F49" s="19">
        <v>3.87</v>
      </c>
      <c r="G49" s="20">
        <v>2.34</v>
      </c>
      <c r="H49" s="20">
        <v>3.53</v>
      </c>
      <c r="I49" s="20">
        <v>2.69</v>
      </c>
      <c r="J49" s="21">
        <v>1.77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48" t="s">
        <v>515</v>
      </c>
      <c r="D34" s="1148"/>
      <c r="E34" s="1149"/>
      <c r="F34" s="32">
        <v>6.73</v>
      </c>
      <c r="G34" s="33">
        <v>7.32</v>
      </c>
      <c r="H34" s="33">
        <v>7.17</v>
      </c>
      <c r="I34" s="33">
        <v>9.16</v>
      </c>
      <c r="J34" s="34">
        <v>8.52</v>
      </c>
      <c r="K34" s="22"/>
      <c r="L34" s="22"/>
      <c r="M34" s="22"/>
      <c r="N34" s="22"/>
      <c r="O34" s="22"/>
      <c r="P34" s="22"/>
    </row>
    <row r="35" spans="1:16" ht="39" customHeight="1">
      <c r="A35" s="22"/>
      <c r="B35" s="35"/>
      <c r="C35" s="1142" t="s">
        <v>516</v>
      </c>
      <c r="D35" s="1143"/>
      <c r="E35" s="1144"/>
      <c r="F35" s="36">
        <v>0.05</v>
      </c>
      <c r="G35" s="37">
        <v>0.65</v>
      </c>
      <c r="H35" s="37">
        <v>2.17</v>
      </c>
      <c r="I35" s="37">
        <v>1.92</v>
      </c>
      <c r="J35" s="38">
        <v>1.49</v>
      </c>
      <c r="K35" s="22"/>
      <c r="L35" s="22"/>
      <c r="M35" s="22"/>
      <c r="N35" s="22"/>
      <c r="O35" s="22"/>
      <c r="P35" s="22"/>
    </row>
    <row r="36" spans="1:16" ht="39" customHeight="1">
      <c r="A36" s="22"/>
      <c r="B36" s="35"/>
      <c r="C36" s="1142" t="s">
        <v>517</v>
      </c>
      <c r="D36" s="1143"/>
      <c r="E36" s="1144"/>
      <c r="F36" s="36">
        <v>0.14000000000000001</v>
      </c>
      <c r="G36" s="37">
        <v>0.13</v>
      </c>
      <c r="H36" s="37">
        <v>0.44</v>
      </c>
      <c r="I36" s="37">
        <v>0.85</v>
      </c>
      <c r="J36" s="38">
        <v>1.22</v>
      </c>
      <c r="K36" s="22"/>
      <c r="L36" s="22"/>
      <c r="M36" s="22"/>
      <c r="N36" s="22"/>
      <c r="O36" s="22"/>
      <c r="P36" s="22"/>
    </row>
    <row r="37" spans="1:16" ht="39" customHeight="1">
      <c r="A37" s="22"/>
      <c r="B37" s="35"/>
      <c r="C37" s="1142" t="s">
        <v>518</v>
      </c>
      <c r="D37" s="1143"/>
      <c r="E37" s="1144"/>
      <c r="F37" s="36">
        <v>0.32</v>
      </c>
      <c r="G37" s="37">
        <v>1.1399999999999999</v>
      </c>
      <c r="H37" s="37">
        <v>0.83</v>
      </c>
      <c r="I37" s="37">
        <v>1.07</v>
      </c>
      <c r="J37" s="38">
        <v>0.99</v>
      </c>
      <c r="K37" s="22"/>
      <c r="L37" s="22"/>
      <c r="M37" s="22"/>
      <c r="N37" s="22"/>
      <c r="O37" s="22"/>
      <c r="P37" s="22"/>
    </row>
    <row r="38" spans="1:16" ht="39" customHeight="1">
      <c r="A38" s="22"/>
      <c r="B38" s="35"/>
      <c r="C38" s="1142" t="s">
        <v>519</v>
      </c>
      <c r="D38" s="1143"/>
      <c r="E38" s="1144"/>
      <c r="F38" s="36">
        <v>0.11</v>
      </c>
      <c r="G38" s="37">
        <v>0.09</v>
      </c>
      <c r="H38" s="37">
        <v>0.11</v>
      </c>
      <c r="I38" s="37">
        <v>0.11</v>
      </c>
      <c r="J38" s="38">
        <v>0.12</v>
      </c>
      <c r="K38" s="22"/>
      <c r="L38" s="22"/>
      <c r="M38" s="22"/>
      <c r="N38" s="22"/>
      <c r="O38" s="22"/>
      <c r="P38" s="22"/>
    </row>
    <row r="39" spans="1:16" ht="39" customHeight="1">
      <c r="A39" s="22"/>
      <c r="B39" s="35"/>
      <c r="C39" s="1142" t="s">
        <v>520</v>
      </c>
      <c r="D39" s="1143"/>
      <c r="E39" s="1144"/>
      <c r="F39" s="36">
        <v>0</v>
      </c>
      <c r="G39" s="37">
        <v>0</v>
      </c>
      <c r="H39" s="37">
        <v>0</v>
      </c>
      <c r="I39" s="37">
        <v>0</v>
      </c>
      <c r="J39" s="38">
        <v>0</v>
      </c>
      <c r="K39" s="22"/>
      <c r="L39" s="22"/>
      <c r="M39" s="22"/>
      <c r="N39" s="22"/>
      <c r="O39" s="22"/>
      <c r="P39" s="22"/>
    </row>
    <row r="40" spans="1:16" ht="39" customHeight="1">
      <c r="A40" s="22"/>
      <c r="B40" s="35"/>
      <c r="C40" s="1142"/>
      <c r="D40" s="1143"/>
      <c r="E40" s="1144"/>
      <c r="F40" s="36"/>
      <c r="G40" s="37"/>
      <c r="H40" s="37"/>
      <c r="I40" s="37"/>
      <c r="J40" s="38"/>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521</v>
      </c>
      <c r="D42" s="1143"/>
      <c r="E42" s="1144"/>
      <c r="F42" s="36" t="s">
        <v>472</v>
      </c>
      <c r="G42" s="37" t="s">
        <v>472</v>
      </c>
      <c r="H42" s="37" t="s">
        <v>472</v>
      </c>
      <c r="I42" s="37" t="s">
        <v>472</v>
      </c>
      <c r="J42" s="38" t="s">
        <v>472</v>
      </c>
      <c r="K42" s="22"/>
      <c r="L42" s="22"/>
      <c r="M42" s="22"/>
      <c r="N42" s="22"/>
      <c r="O42" s="22"/>
      <c r="P42" s="22"/>
    </row>
    <row r="43" spans="1:16" ht="39" customHeight="1" thickBot="1">
      <c r="A43" s="22"/>
      <c r="B43" s="40"/>
      <c r="C43" s="1145" t="s">
        <v>522</v>
      </c>
      <c r="D43" s="1146"/>
      <c r="E43" s="1147"/>
      <c r="F43" s="41">
        <v>0.01</v>
      </c>
      <c r="G43" s="42">
        <v>0.03</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K43" sqref="K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58" t="s">
        <v>11</v>
      </c>
      <c r="C45" s="1159"/>
      <c r="D45" s="58"/>
      <c r="E45" s="1164" t="s">
        <v>12</v>
      </c>
      <c r="F45" s="1164"/>
      <c r="G45" s="1164"/>
      <c r="H45" s="1164"/>
      <c r="I45" s="1164"/>
      <c r="J45" s="1165"/>
      <c r="K45" s="59">
        <v>1398</v>
      </c>
      <c r="L45" s="60">
        <v>1404</v>
      </c>
      <c r="M45" s="60">
        <v>1376</v>
      </c>
      <c r="N45" s="60">
        <v>1249</v>
      </c>
      <c r="O45" s="61">
        <v>1355</v>
      </c>
      <c r="P45" s="48"/>
      <c r="Q45" s="48"/>
      <c r="R45" s="48"/>
      <c r="S45" s="48"/>
      <c r="T45" s="48"/>
      <c r="U45" s="48"/>
    </row>
    <row r="46" spans="1:21" ht="30.75" customHeight="1">
      <c r="A46" s="48"/>
      <c r="B46" s="1160"/>
      <c r="C46" s="1161"/>
      <c r="D46" s="62"/>
      <c r="E46" s="1152" t="s">
        <v>13</v>
      </c>
      <c r="F46" s="1152"/>
      <c r="G46" s="1152"/>
      <c r="H46" s="1152"/>
      <c r="I46" s="1152"/>
      <c r="J46" s="1153"/>
      <c r="K46" s="63" t="s">
        <v>472</v>
      </c>
      <c r="L46" s="64" t="s">
        <v>472</v>
      </c>
      <c r="M46" s="64" t="s">
        <v>472</v>
      </c>
      <c r="N46" s="64" t="s">
        <v>472</v>
      </c>
      <c r="O46" s="65" t="s">
        <v>472</v>
      </c>
      <c r="P46" s="48"/>
      <c r="Q46" s="48"/>
      <c r="R46" s="48"/>
      <c r="S46" s="48"/>
      <c r="T46" s="48"/>
      <c r="U46" s="48"/>
    </row>
    <row r="47" spans="1:21" ht="30.75" customHeight="1">
      <c r="A47" s="48"/>
      <c r="B47" s="1160"/>
      <c r="C47" s="1161"/>
      <c r="D47" s="62"/>
      <c r="E47" s="1152" t="s">
        <v>14</v>
      </c>
      <c r="F47" s="1152"/>
      <c r="G47" s="1152"/>
      <c r="H47" s="1152"/>
      <c r="I47" s="1152"/>
      <c r="J47" s="1153"/>
      <c r="K47" s="63" t="s">
        <v>472</v>
      </c>
      <c r="L47" s="64" t="s">
        <v>472</v>
      </c>
      <c r="M47" s="64" t="s">
        <v>472</v>
      </c>
      <c r="N47" s="64" t="s">
        <v>472</v>
      </c>
      <c r="O47" s="65" t="s">
        <v>472</v>
      </c>
      <c r="P47" s="48"/>
      <c r="Q47" s="48"/>
      <c r="R47" s="48"/>
      <c r="S47" s="48"/>
      <c r="T47" s="48"/>
      <c r="U47" s="48"/>
    </row>
    <row r="48" spans="1:21" ht="30.75" customHeight="1">
      <c r="A48" s="48"/>
      <c r="B48" s="1160"/>
      <c r="C48" s="1161"/>
      <c r="D48" s="62"/>
      <c r="E48" s="1152" t="s">
        <v>15</v>
      </c>
      <c r="F48" s="1152"/>
      <c r="G48" s="1152"/>
      <c r="H48" s="1152"/>
      <c r="I48" s="1152"/>
      <c r="J48" s="1153"/>
      <c r="K48" s="63">
        <v>368</v>
      </c>
      <c r="L48" s="64">
        <v>367</v>
      </c>
      <c r="M48" s="64">
        <v>355</v>
      </c>
      <c r="N48" s="64">
        <v>335</v>
      </c>
      <c r="O48" s="65">
        <v>351</v>
      </c>
      <c r="P48" s="48"/>
      <c r="Q48" s="48"/>
      <c r="R48" s="48"/>
      <c r="S48" s="48"/>
      <c r="T48" s="48"/>
      <c r="U48" s="48"/>
    </row>
    <row r="49" spans="1:21" ht="30.75" customHeight="1">
      <c r="A49" s="48"/>
      <c r="B49" s="1160"/>
      <c r="C49" s="1161"/>
      <c r="D49" s="62"/>
      <c r="E49" s="1152" t="s">
        <v>16</v>
      </c>
      <c r="F49" s="1152"/>
      <c r="G49" s="1152"/>
      <c r="H49" s="1152"/>
      <c r="I49" s="1152"/>
      <c r="J49" s="1153"/>
      <c r="K49" s="63">
        <v>165</v>
      </c>
      <c r="L49" s="64">
        <v>110</v>
      </c>
      <c r="M49" s="64">
        <v>63</v>
      </c>
      <c r="N49" s="64">
        <v>30</v>
      </c>
      <c r="O49" s="65">
        <v>32</v>
      </c>
      <c r="P49" s="48"/>
      <c r="Q49" s="48"/>
      <c r="R49" s="48"/>
      <c r="S49" s="48"/>
      <c r="T49" s="48"/>
      <c r="U49" s="48"/>
    </row>
    <row r="50" spans="1:21" ht="30.75" customHeight="1">
      <c r="A50" s="48"/>
      <c r="B50" s="1160"/>
      <c r="C50" s="1161"/>
      <c r="D50" s="62"/>
      <c r="E50" s="1152" t="s">
        <v>17</v>
      </c>
      <c r="F50" s="1152"/>
      <c r="G50" s="1152"/>
      <c r="H50" s="1152"/>
      <c r="I50" s="1152"/>
      <c r="J50" s="1153"/>
      <c r="K50" s="63">
        <v>2</v>
      </c>
      <c r="L50" s="64">
        <v>2</v>
      </c>
      <c r="M50" s="64">
        <v>1</v>
      </c>
      <c r="N50" s="64">
        <v>1</v>
      </c>
      <c r="O50" s="65">
        <v>1</v>
      </c>
      <c r="P50" s="48"/>
      <c r="Q50" s="48"/>
      <c r="R50" s="48"/>
      <c r="S50" s="48"/>
      <c r="T50" s="48"/>
      <c r="U50" s="48"/>
    </row>
    <row r="51" spans="1:21" ht="30.75" customHeight="1">
      <c r="A51" s="48"/>
      <c r="B51" s="1162"/>
      <c r="C51" s="1163"/>
      <c r="D51" s="66"/>
      <c r="E51" s="1152" t="s">
        <v>18</v>
      </c>
      <c r="F51" s="1152"/>
      <c r="G51" s="1152"/>
      <c r="H51" s="1152"/>
      <c r="I51" s="1152"/>
      <c r="J51" s="1153"/>
      <c r="K51" s="63" t="s">
        <v>472</v>
      </c>
      <c r="L51" s="64" t="s">
        <v>472</v>
      </c>
      <c r="M51" s="64" t="s">
        <v>472</v>
      </c>
      <c r="N51" s="64" t="s">
        <v>472</v>
      </c>
      <c r="O51" s="65" t="s">
        <v>472</v>
      </c>
      <c r="P51" s="48"/>
      <c r="Q51" s="48"/>
      <c r="R51" s="48"/>
      <c r="S51" s="48"/>
      <c r="T51" s="48"/>
      <c r="U51" s="48"/>
    </row>
    <row r="52" spans="1:21" ht="30.75" customHeight="1">
      <c r="A52" s="48"/>
      <c r="B52" s="1150" t="s">
        <v>19</v>
      </c>
      <c r="C52" s="1151"/>
      <c r="D52" s="66"/>
      <c r="E52" s="1152" t="s">
        <v>20</v>
      </c>
      <c r="F52" s="1152"/>
      <c r="G52" s="1152"/>
      <c r="H52" s="1152"/>
      <c r="I52" s="1152"/>
      <c r="J52" s="1153"/>
      <c r="K52" s="63">
        <v>1007</v>
      </c>
      <c r="L52" s="64">
        <v>1009</v>
      </c>
      <c r="M52" s="64">
        <v>1022</v>
      </c>
      <c r="N52" s="64">
        <v>1026</v>
      </c>
      <c r="O52" s="65">
        <v>1100</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926</v>
      </c>
      <c r="L53" s="69">
        <v>874</v>
      </c>
      <c r="M53" s="69">
        <v>773</v>
      </c>
      <c r="N53" s="69">
        <v>589</v>
      </c>
      <c r="O53" s="70">
        <v>639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2016-06-07T10:51:16Z</cp:lastPrinted>
  <dcterms:created xsi:type="dcterms:W3CDTF">2016-02-15T02:21:05Z</dcterms:created>
  <dcterms:modified xsi:type="dcterms:W3CDTF">2016-06-30T01:18:39Z</dcterms:modified>
  <cp:category/>
</cp:coreProperties>
</file>